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75" windowWidth="9420" windowHeight="3360" tabRatio="601" activeTab="0"/>
  </bookViews>
  <sheets>
    <sheet name="Př.č.1-MŠ VM" sheetId="1" r:id="rId1"/>
    <sheet name="Př.č.2-ZŠ Sokolovská" sheetId="2" r:id="rId2"/>
    <sheet name="Př.č.3-ZŠ Oslavická" sheetId="3" r:id="rId3"/>
    <sheet name="Př.č.4-ZŠ Školní" sheetId="4" r:id="rId4"/>
    <sheet name="Př.č.5-ZŠ Mostiště" sheetId="5" r:id="rId5"/>
    <sheet name="Př.č.6-ZŠ Lhotky" sheetId="6" r:id="rId6"/>
    <sheet name="Př.č.7-DDM" sheetId="7" r:id="rId7"/>
    <sheet name="Př.č.8-ZUŠ" sheetId="8" r:id="rId8"/>
    <sheet name="Př.č.9-knihovna" sheetId="9" r:id="rId9"/>
    <sheet name="Př.č.10-muzeum" sheetId="10" r:id="rId10"/>
    <sheet name="Př.č.11-Jupiter club" sheetId="11" r:id="rId11"/>
    <sheet name="Př.č.12-Sociální služby VM" sheetId="12" r:id="rId12"/>
    <sheet name="Př.č.13-Technické služby" sheetId="13" r:id="rId13"/>
    <sheet name="Př.č.14-hospodář.činnost SMB" sheetId="14" r:id="rId14"/>
    <sheet name="Př.č.14B-SMB plán oprav" sheetId="15" r:id="rId15"/>
    <sheet name="List27" sheetId="16" r:id="rId16"/>
  </sheets>
  <definedNames>
    <definedName name="_xlnm.Print_Area" localSheetId="9">'Př.č.10-muzeum'!$A$1:$G$86</definedName>
    <definedName name="_xlnm.Print_Area" localSheetId="10">'Př.č.11-Jupiter club'!$A$1:$G$73</definedName>
    <definedName name="_xlnm.Print_Area" localSheetId="11">'Př.č.12-Sociální služby VM'!$A$1:$G$76</definedName>
    <definedName name="_xlnm.Print_Area" localSheetId="12">'Př.č.13-Technické služby'!$A$1:$F$63</definedName>
    <definedName name="_xlnm.Print_Area" localSheetId="13">'Př.č.14-hospodář.činnost SMB'!$A$1:$G$109</definedName>
    <definedName name="_xlnm.Print_Area" localSheetId="0">'Př.č.1-MŠ VM'!$A$1:$G$112</definedName>
    <definedName name="_xlnm.Print_Area" localSheetId="1">'Př.č.2-ZŠ Sokolovská'!$A$1:$G$87</definedName>
    <definedName name="_xlnm.Print_Area" localSheetId="2">'Př.č.3-ZŠ Oslavická'!$A$1:$G$97</definedName>
    <definedName name="_xlnm.Print_Area" localSheetId="3">'Př.č.4-ZŠ Školní'!$A$1:$G$79</definedName>
    <definedName name="_xlnm.Print_Area" localSheetId="4">'Př.č.5-ZŠ Mostiště'!$A$1:$G$84</definedName>
    <definedName name="_xlnm.Print_Area" localSheetId="5">'Př.č.6-ZŠ Lhotky'!$A$1:$G$80</definedName>
    <definedName name="_xlnm.Print_Area" localSheetId="6">'Př.č.7-DDM'!$A$1:$G$79</definedName>
    <definedName name="_xlnm.Print_Area" localSheetId="7">'Př.č.8-ZUŠ'!$A$1:$G$75</definedName>
    <definedName name="_xlnm.Print_Area" localSheetId="8">'Př.č.9-knihovna'!$A$1:$G$81</definedName>
  </definedNames>
  <calcPr fullCalcOnLoad="1"/>
</workbook>
</file>

<file path=xl/sharedStrings.xml><?xml version="1.0" encoding="utf-8"?>
<sst xmlns="http://schemas.openxmlformats.org/spreadsheetml/2006/main" count="1471" uniqueCount="403">
  <si>
    <t xml:space="preserve"> </t>
  </si>
  <si>
    <t>Celkem</t>
  </si>
  <si>
    <t>2.</t>
  </si>
  <si>
    <t>3.</t>
  </si>
  <si>
    <t>Vypracoval:</t>
  </si>
  <si>
    <t>Opravy a udržování</t>
  </si>
  <si>
    <t>PŘÍSPĚVKOVÁ ORGANIZACE:</t>
  </si>
  <si>
    <t>účet</t>
  </si>
  <si>
    <t>text</t>
  </si>
  <si>
    <r>
      <t>poznámka, komentář</t>
    </r>
    <r>
      <rPr>
        <b/>
        <sz val="10"/>
        <rFont val="Arial CE"/>
        <family val="0"/>
      </rPr>
      <t xml:space="preserve"> (uvést
čís.odkaz na slovní komentář)</t>
    </r>
  </si>
  <si>
    <t>Spotřeba materiálu</t>
  </si>
  <si>
    <t>v tom:</t>
  </si>
  <si>
    <t>potraviny</t>
  </si>
  <si>
    <t>knihy</t>
  </si>
  <si>
    <t>ostatní</t>
  </si>
  <si>
    <t>Spotřeba energie</t>
  </si>
  <si>
    <t>voda</t>
  </si>
  <si>
    <t>plyn</t>
  </si>
  <si>
    <t>Prodané zboží</t>
  </si>
  <si>
    <t>Cestovné</t>
  </si>
  <si>
    <t>Náklady na reprezentaci</t>
  </si>
  <si>
    <t>Ostatní služby</t>
  </si>
  <si>
    <t>telekomunikace, internet</t>
  </si>
  <si>
    <t>nájemné</t>
  </si>
  <si>
    <t>Mzdové náklady</t>
  </si>
  <si>
    <t>platy-závazný ukazatel</t>
  </si>
  <si>
    <t>OON-závazný ukazatel</t>
  </si>
  <si>
    <t>platy-ostatní</t>
  </si>
  <si>
    <t>OON-ostatní</t>
  </si>
  <si>
    <t>Zákonné soc.pojištění</t>
  </si>
  <si>
    <t>Ostatní sociální pojištění</t>
  </si>
  <si>
    <t>Daň silniční</t>
  </si>
  <si>
    <t>Jiné daně a poplatky</t>
  </si>
  <si>
    <t>Jiné pokuty a penále</t>
  </si>
  <si>
    <t>Dary</t>
  </si>
  <si>
    <t>Odpisy dlouhodobého majetku</t>
  </si>
  <si>
    <t>Ostatní náklady z činnosti</t>
  </si>
  <si>
    <t>Ostatní finanční náklady</t>
  </si>
  <si>
    <t>úč.tř.5</t>
  </si>
  <si>
    <t>NÁKLADY CELKEM</t>
  </si>
  <si>
    <t>Výnosy z prodeje služeb</t>
  </si>
  <si>
    <t>Výnosy z pronájmu</t>
  </si>
  <si>
    <t>Jiné výnosy z vlastních výkonů</t>
  </si>
  <si>
    <t>Čerpání fondů</t>
  </si>
  <si>
    <t>Ostatní výnosy z činnosti</t>
  </si>
  <si>
    <t>Úroky</t>
  </si>
  <si>
    <t>Ostatní finanční výnosy</t>
  </si>
  <si>
    <t>úč.tř.6</t>
  </si>
  <si>
    <t>VÝNOSY CELKEM</t>
  </si>
  <si>
    <t>tř. 6</t>
  </si>
  <si>
    <t>Výnosy celkem</t>
  </si>
  <si>
    <t>tř. 5</t>
  </si>
  <si>
    <t>Náklady celkem</t>
  </si>
  <si>
    <t>PŘÍSPĚVEK NA PROVOZ</t>
  </si>
  <si>
    <t>Za příspěvkovou organizaci:</t>
  </si>
  <si>
    <t>Základní škola Velké Meziříčí, Oslavická 1800/20</t>
  </si>
  <si>
    <t>DDHM</t>
  </si>
  <si>
    <t>el.energie</t>
  </si>
  <si>
    <t>pevná paliva</t>
  </si>
  <si>
    <t>Zákonné sociální náklady</t>
  </si>
  <si>
    <t>Jiné sociální náklady</t>
  </si>
  <si>
    <t>Zlepšený HV</t>
  </si>
  <si>
    <t>Výnosy z prodaného zboří</t>
  </si>
  <si>
    <t>Výnosy z transferů</t>
  </si>
  <si>
    <t>poznámka, komentář (uvést
čís.odkaz na slovní komentář)</t>
  </si>
  <si>
    <t>506-508</t>
  </si>
  <si>
    <t>Aktivace majetku,změna stavu zásob</t>
  </si>
  <si>
    <t>Aktivace vnitropodnik.služeb</t>
  </si>
  <si>
    <t>541-547</t>
  </si>
  <si>
    <t>Tvorba fondů</t>
  </si>
  <si>
    <t>552-554</t>
  </si>
  <si>
    <t>Prodaný DNM,DHM,pozemky</t>
  </si>
  <si>
    <t>Tvorba a zúčtov. opravných položek</t>
  </si>
  <si>
    <t>Náklady z vyřaz. pohledávek</t>
  </si>
  <si>
    <t>Náklady z drob.dlouhod.majetku</t>
  </si>
  <si>
    <t xml:space="preserve">56. </t>
  </si>
  <si>
    <t>Finanční nákl.-úroky,kurz.ztráty…</t>
  </si>
  <si>
    <t>Smluvní pokuty a úroky z prodlení</t>
  </si>
  <si>
    <t>645-647</t>
  </si>
  <si>
    <t>Výnosy z prodeje DNM,DHM,pozemků</t>
  </si>
  <si>
    <t xml:space="preserve">67. </t>
  </si>
  <si>
    <t xml:space="preserve">KOMENTÁŘ K ROZPOČTU, PODROBNÝ  ROZPIS, POZNÁMKY: </t>
  </si>
  <si>
    <t>Za příspěvkovou organizaci: Mgr. Petr Hladík</t>
  </si>
  <si>
    <t>Vypracoval: Ing. Věra Kuřátková</t>
  </si>
  <si>
    <t>Mgr. Jitka Hublová</t>
  </si>
  <si>
    <t>Datum:</t>
  </si>
  <si>
    <t>1.</t>
  </si>
  <si>
    <t>Za příspěvkovou organizaci:  Základní škola a mateřská škola Velké Meziříčí, Lhotky 42, příspěvková organizace</t>
  </si>
  <si>
    <t>1)</t>
  </si>
  <si>
    <t>2)</t>
  </si>
  <si>
    <t>3)</t>
  </si>
  <si>
    <t>4)</t>
  </si>
  <si>
    <t>5)</t>
  </si>
  <si>
    <t>Tvorba a zůčt.opravných položek</t>
  </si>
  <si>
    <t>Náklady z odepsaných pohledávek</t>
  </si>
  <si>
    <t>6)</t>
  </si>
  <si>
    <t>Nákl. z drobného dlouhod.majetku</t>
  </si>
  <si>
    <t>8)</t>
  </si>
  <si>
    <t>Změna stavu nedokončené výroby</t>
  </si>
  <si>
    <t>Aktivace materiálu a zboží</t>
  </si>
  <si>
    <t>Výnosy z prodeje DHM kromě pozemků</t>
  </si>
  <si>
    <t xml:space="preserve">Šabatová </t>
  </si>
  <si>
    <t>Dům dětí a mládeže Velké Meziříčí</t>
  </si>
  <si>
    <t>fond odměn</t>
  </si>
  <si>
    <t>Základní umělecká škola Velké Meziříčí</t>
  </si>
  <si>
    <t>Martin Karásek</t>
  </si>
  <si>
    <t>Sociální služby města Velké Meziříčí</t>
  </si>
  <si>
    <t>Městská knihovna Velké Meziříčí</t>
  </si>
  <si>
    <t>KOMENTÁŘE:</t>
  </si>
  <si>
    <t>Muzeum Velké Meziříčí</t>
  </si>
  <si>
    <t>518 nájemné</t>
  </si>
  <si>
    <t>518 ostatní</t>
  </si>
  <si>
    <t>521 platy</t>
  </si>
  <si>
    <t>518 nájem</t>
  </si>
  <si>
    <t>poznámka, komentář (uvést
číselný odkaz)</t>
  </si>
  <si>
    <t>voda (bez stočného-je ve službách)</t>
  </si>
  <si>
    <t>Kurzové ztráty</t>
  </si>
  <si>
    <t>poznámka, komentář</t>
  </si>
  <si>
    <t>Výnosy z prodaného zboží</t>
  </si>
  <si>
    <t>Za organizaci.:</t>
  </si>
  <si>
    <t>Mgr. Milan Dufek</t>
  </si>
  <si>
    <t>Středisko</t>
  </si>
  <si>
    <t>1. Silnice</t>
  </si>
  <si>
    <t>a) zimní údržba komunikací</t>
  </si>
  <si>
    <t>b) oprava výtluků na místních komunikacích</t>
  </si>
  <si>
    <t>c) oprava a údržba chodníků</t>
  </si>
  <si>
    <t>d) vodorovné a svislé dopravní značení</t>
  </si>
  <si>
    <t>e) údržba lávek a zábradlí</t>
  </si>
  <si>
    <t>f) drobné opravy po městě</t>
  </si>
  <si>
    <t>2. Péče o vzhled obcí a veřejnou zeleň</t>
  </si>
  <si>
    <t>a) strojní čištění komunikací</t>
  </si>
  <si>
    <t>b) ruční čištění komunikací a odvoz z košů</t>
  </si>
  <si>
    <t>c) údržba veřejné zeleně</t>
  </si>
  <si>
    <t>d) opravy laviček a košů</t>
  </si>
  <si>
    <t>3. Veřejné osvětlení</t>
  </si>
  <si>
    <t>a) opravy a údržba veřejného osvětlení</t>
  </si>
  <si>
    <t>b) opravy a údržba věžních hodinVěžní hodiny</t>
  </si>
  <si>
    <t>c) opravy a úfržba veřejného rozhlasu</t>
  </si>
  <si>
    <t>d) opravy a údržba signalizačních zařízení</t>
  </si>
  <si>
    <t>4. Komunální služby a územní rozvoj jinde neuveden</t>
  </si>
  <si>
    <t>a) provoz a údržba kašny</t>
  </si>
  <si>
    <t>b) oprava a údržby dešťových vpustí</t>
  </si>
  <si>
    <t>c) opravam a údržba funkčních studní</t>
  </si>
  <si>
    <t>d) odvod srážkových vod</t>
  </si>
  <si>
    <t>e) údržba veřejnýho WC</t>
  </si>
  <si>
    <t>5. Sběr a svoz komunálních odpadů</t>
  </si>
  <si>
    <t>a) odvoz odpadů z kontejnerů</t>
  </si>
  <si>
    <t>b) svoz PDO od občanů města</t>
  </si>
  <si>
    <t>c) ukládání odpadů na skládce</t>
  </si>
  <si>
    <t>6. Prevence vzniku odpadů</t>
  </si>
  <si>
    <t>a) svoz separovaného odpadu</t>
  </si>
  <si>
    <t>b) odvoz a likvidace nebezpečných odpadů a RD</t>
  </si>
  <si>
    <t>c) odvoz bioodpadů</t>
  </si>
  <si>
    <t>7. Pohřebnictví</t>
  </si>
  <si>
    <t>a) údržba hřbitova Karlov</t>
  </si>
  <si>
    <t>b) údržba hřbitova v Mostištích</t>
  </si>
  <si>
    <t>c) údržba hřbitova Moráň</t>
  </si>
  <si>
    <t>8. Ostatní tělovýchovná činnost</t>
  </si>
  <si>
    <t>a) provoz a údržba zimního stadionu</t>
  </si>
  <si>
    <t>b) provoz a údržba sreálu na ulici Sportovní</t>
  </si>
  <si>
    <t>c) provoz a údržba fotbalového areálu</t>
  </si>
  <si>
    <t>d) udržba ostatních hřišť</t>
  </si>
  <si>
    <t>e) provoz a údržba areálu na ulici Školní</t>
  </si>
  <si>
    <t>9. Ostatní zájmová činnost a rekreace</t>
  </si>
  <si>
    <t>a) provoz a údržba letbního koupaliště</t>
  </si>
  <si>
    <t>10. Nákup mobiliáře</t>
  </si>
  <si>
    <t>a) nákup městského mobiliáře</t>
  </si>
  <si>
    <t>ing. Jaroslav Mynář</t>
  </si>
  <si>
    <t>Odbor správy majetku a bytů - hospodářská činnost</t>
  </si>
  <si>
    <t>plyn - kotelny, NP,volné byty</t>
  </si>
  <si>
    <t xml:space="preserve">el.energie </t>
  </si>
  <si>
    <t>ostatní-revize,deratizace,SVJ,posudky</t>
  </si>
  <si>
    <t>Dod. odvody daně</t>
  </si>
  <si>
    <t>Smluvní pokuty a  úroky z prodlení</t>
  </si>
  <si>
    <t>Výnosy z vyřazených pohledávek</t>
  </si>
  <si>
    <t xml:space="preserve">ROZPOČET NA ROK 2016   (v tis.Kč) </t>
  </si>
  <si>
    <t>skutečnost 2014</t>
  </si>
  <si>
    <t>rozpočet    2015</t>
  </si>
  <si>
    <t>požadavek   2016</t>
  </si>
  <si>
    <t>návrh ke schválení        r. 2016</t>
  </si>
  <si>
    <t>STANOVENÍ PŘÍSPĚVKU NA PROVOZ  V R. 2016</t>
  </si>
  <si>
    <t>Vypracoval: Drápelová Jitka</t>
  </si>
  <si>
    <t xml:space="preserve">561-564 </t>
  </si>
  <si>
    <t>663-669</t>
  </si>
  <si>
    <t>Ostatní finanční výnosy, …</t>
  </si>
  <si>
    <t>PŘÍSPĚVEK NA PROVOZ (tř.5-tř.6)</t>
  </si>
  <si>
    <t>Rozpis DDHM - v tis. Kč</t>
  </si>
  <si>
    <t>PC ZŘ</t>
  </si>
  <si>
    <t>NB ekonomka</t>
  </si>
  <si>
    <t>nábytek VV</t>
  </si>
  <si>
    <t>vysavač</t>
  </si>
  <si>
    <t>celkem ZŠ</t>
  </si>
  <si>
    <t>reprobox</t>
  </si>
  <si>
    <t>koberec do 4. odd.</t>
  </si>
  <si>
    <t>celkem ŠD</t>
  </si>
  <si>
    <t>lednice</t>
  </si>
  <si>
    <t>celkem ŠJ</t>
  </si>
  <si>
    <t>CELKEM</t>
  </si>
  <si>
    <t>Za příspěvkovou organizaci: Mgr. Dagmar Suchá</t>
  </si>
  <si>
    <t>Datum: 25. 9. 2015</t>
  </si>
  <si>
    <t>Za příspěvkovou organizaci: Mgr. Blažek Petr</t>
  </si>
  <si>
    <t>Vypracoval: Smejkalová Renata</t>
  </si>
  <si>
    <t>Datum: 25.9.2015</t>
  </si>
  <si>
    <t>Zvýšení na řádku 527 je stravné pro zaměstnance školy.</t>
  </si>
  <si>
    <t>koly, vyplácí se od 1.9.2014. V rozpočtu 2014 tedy tato položka nebyla.</t>
  </si>
  <si>
    <t>Zvýšení na řádku 521 je na plat pomocné kuchařky při výdeji obědů. Normat</t>
  </si>
  <si>
    <t>Výnosy z transferů-ÚP,Kraj Vysočina</t>
  </si>
  <si>
    <t xml:space="preserve">1. Ve stejných účtech a ve stejné výši je v návrhu na rok 2014 rozepsaná částka opět na dofinancování dotace.V této chvíli ovšem nejsou známy stanovy Kraje </t>
  </si>
  <si>
    <t>Vysočina pro čerpání dotace v roce 2016 a nejsou známy podmínky omezující čerpání dle jednotlivých účtů v příštím roce.</t>
  </si>
  <si>
    <t>2. v tom kameniště 25 tis., výměna světel 10 tis.</t>
  </si>
  <si>
    <t>3.v roce 2014 platy z provozu 2 tis.,dotace ÚP 60 tis.</t>
  </si>
  <si>
    <t xml:space="preserve">Vypracoval: Mgr. Eva Součková                            </t>
  </si>
  <si>
    <t>energie Obecník, MŠ Oslavická</t>
  </si>
  <si>
    <t>platy-ostatní - z ÚP, FO, refundace</t>
  </si>
  <si>
    <t>7)</t>
  </si>
  <si>
    <t xml:space="preserve">čisticí a ochranné prostředky, kancelářské potřeby, hračky pro děti, </t>
  </si>
  <si>
    <t>výtvarný materiál, materiál pro výuku, nádobí, kuchyňské potřeby,</t>
  </si>
  <si>
    <t>písek do pískovišť, režijní materiál</t>
  </si>
  <si>
    <t xml:space="preserve">Sokolovská - oprava vchod.dveří, nábytku, střešní svody, lino, </t>
  </si>
  <si>
    <t>Sportovní - oprava WC zaměstnanců, lino, Čechova - oprava schodiště u vstupu,</t>
  </si>
  <si>
    <t>koberce ve třídách, Mírová - oprava kotelny, schodů, podlahy, ŠJ oprava stolů,</t>
  </si>
  <si>
    <t>běžná údržba a opravy</t>
  </si>
  <si>
    <t xml:space="preserve">nájemné MŠ Sportovní (TJ Sokol) , likvidace a odvoz odpadu, účetní práce, </t>
  </si>
  <si>
    <t xml:space="preserve"> úprava zahrad, revize, www stránky, bankovní poplatky</t>
  </si>
  <si>
    <t xml:space="preserve">4) </t>
  </si>
  <si>
    <t>ostaní sociální pojištění -  pojištění zaměstnanců (Kooperativa)</t>
  </si>
  <si>
    <t>školení, ochranné pracovní pomůcky, stravování zaměstnanců ZŠ Oslavická</t>
  </si>
  <si>
    <t>stravenky pro zaměstnance Sodexo</t>
  </si>
  <si>
    <t>nábytek do tříd 1x, nábytek do šatny 1x, notebooky 3x, chladničky 2x,</t>
  </si>
  <si>
    <t>myčky na nádobí 3x, židle, regály do archívu, polykarp. Stavebnice</t>
  </si>
  <si>
    <t>pojištění majetku</t>
  </si>
  <si>
    <t xml:space="preserve">stravné 2 220, školné 1 213, přefakturace energií TJ Sokol, doprava na školní </t>
  </si>
  <si>
    <t>akce 190</t>
  </si>
  <si>
    <t>Zpracovala: Šabatová, dne 30. září 2015</t>
  </si>
  <si>
    <t>Mateřská škola Velké Meziříčí, Mgr. Suchánková</t>
  </si>
  <si>
    <t>30. 9. 2015</t>
  </si>
  <si>
    <t xml:space="preserve">Za příspěvkovou organizaci: </t>
  </si>
  <si>
    <t xml:space="preserve">Ing. Bc. Alena </t>
  </si>
  <si>
    <t>Vidláková</t>
  </si>
  <si>
    <t xml:space="preserve">Vypracoval: </t>
  </si>
  <si>
    <t>M. Bradáčová</t>
  </si>
  <si>
    <t xml:space="preserve">Za příspěvkovou organizaci:       </t>
  </si>
  <si>
    <t>Vypracoval:                Jana Snížková</t>
  </si>
  <si>
    <t>Schválil:</t>
  </si>
  <si>
    <t>Datum:                       22.9.2015</t>
  </si>
  <si>
    <t>PHM</t>
  </si>
  <si>
    <t>teplo</t>
  </si>
  <si>
    <t>telekomunikace, internet, údržba PS</t>
  </si>
  <si>
    <t>ostatní + komunitní pl.</t>
  </si>
  <si>
    <t>platy ostatní</t>
  </si>
  <si>
    <t>Finanční nákl.-úroky, daň z př.</t>
  </si>
  <si>
    <t>V rozpočtu je zahrnuta služba pečovatelská, odlehčovací, aktivizační a komunitní plánování.</t>
  </si>
  <si>
    <t>Vypracoval: Procházková Eva</t>
  </si>
  <si>
    <t>platy- ostatní  náhrada DPN</t>
  </si>
  <si>
    <t>1) 518 OSTATNÍ obsahuje úhradu účetní firmě, veškeré revize, servis PC, poštovné, sečení…</t>
  </si>
  <si>
    <t>2) 521 PLATY zahrnují předpokládaný nárůst tarifů o 3%, platové postupy a odrážejí se v položkách 524 a 527.</t>
  </si>
  <si>
    <t xml:space="preserve"> 524 a 527.</t>
  </si>
  <si>
    <t>3) 558 NÁKLADY Z DDHM lze zvážit částečné zapojení rezervního fondu.</t>
  </si>
  <si>
    <t>521 OON</t>
  </si>
  <si>
    <t>521 platy ostatní</t>
  </si>
  <si>
    <t xml:space="preserve">zvýšení nájmu od května 2015 </t>
  </si>
  <si>
    <t>dodavatelské restaurování sbírek cca 100 tis., historické slavnosti cca 380 tis.</t>
  </si>
  <si>
    <t>předpokládané 3% navýšení platových tarifů - novela nařízení vlády č.564/2006 Sb., zvýšení úvazku knihovnice na 1,-</t>
  </si>
  <si>
    <t>pořadatelské, manipulační a jiné pomocné práce při Historických slavnostech</t>
  </si>
  <si>
    <t>521 platy ostatní   zapojení fondu odměn viz 648 čepání fondů</t>
  </si>
  <si>
    <t>předpokládané 0,5% navýšení odvodu do FKSP, zvýšení příspěvku na stravování na 50 %</t>
  </si>
  <si>
    <t>zapojení rezervního fondu ve výši 50 tis. - viz 648 čerpání fondů</t>
  </si>
  <si>
    <t>Za příspěvkovou organizaci:   Mgr. Irena Tronečková, ředitelka muzea</t>
  </si>
  <si>
    <t>Vypracoval:  Vránová</t>
  </si>
  <si>
    <t>JUPITER club s.r.o. Velké Meziříčí</t>
  </si>
  <si>
    <t>požadavek 2016</t>
  </si>
  <si>
    <t>skutečnost  2014</t>
  </si>
  <si>
    <t>činnost</t>
  </si>
  <si>
    <t>měsíčník, web</t>
  </si>
  <si>
    <t>knihy, propagační materiály</t>
  </si>
  <si>
    <t>Jiné provozní výnosy - dotace</t>
  </si>
  <si>
    <t>STANOVENÍ VÝŠE DOTACE  v roce 2016</t>
  </si>
  <si>
    <t>VÝSLEDEK 2014</t>
  </si>
  <si>
    <t xml:space="preserve">DOTACE </t>
  </si>
  <si>
    <t>(4 521)</t>
  </si>
  <si>
    <t>DOTACE CELKEM 2016</t>
  </si>
  <si>
    <t>Datum: 30. 9. 2015</t>
  </si>
  <si>
    <t>Technické služby VM s.r.o.</t>
  </si>
  <si>
    <t xml:space="preserve">ostatní - materiál </t>
  </si>
  <si>
    <t>platy</t>
  </si>
  <si>
    <t>OON</t>
  </si>
  <si>
    <t xml:space="preserve">STANOVENÍ VÝSLEDKU HOSPODAŘENÍ </t>
  </si>
  <si>
    <t>VÝSLEDEK HOSPODAŘENÍ</t>
  </si>
  <si>
    <t>Vypracoval: J. Simandlová</t>
  </si>
  <si>
    <t>Datum: 1.10.2015</t>
  </si>
  <si>
    <t>NÁKLADY A VÝNOSY 2016</t>
  </si>
  <si>
    <t>Byty</t>
  </si>
  <si>
    <t>Nebyt. prostor</t>
  </si>
  <si>
    <t>501 - materiál SMB + úklid</t>
  </si>
  <si>
    <t xml:space="preserve">       - materiál na opravy bytů</t>
  </si>
  <si>
    <t xml:space="preserve">       - spotřeba benzínu</t>
  </si>
  <si>
    <t xml:space="preserve">       - rež. materiál údržba</t>
  </si>
  <si>
    <t>502 - spotřeba elektr. energie</t>
  </si>
  <si>
    <t xml:space="preserve">        - vodné</t>
  </si>
  <si>
    <t xml:space="preserve">        - plyn</t>
  </si>
  <si>
    <t>511 - opravy domy , neb. prostory</t>
  </si>
  <si>
    <t xml:space="preserve">        - opravy + prohlídky Opel</t>
  </si>
  <si>
    <t xml:space="preserve">512 - Cestovné </t>
  </si>
  <si>
    <t>518 - energ. štítky</t>
  </si>
  <si>
    <t xml:space="preserve">        - posudky na byty</t>
  </si>
  <si>
    <t xml:space="preserve">        - revize, emise</t>
  </si>
  <si>
    <t xml:space="preserve">        - deratizace dezinfekce</t>
  </si>
  <si>
    <t xml:space="preserve">        - poštovní poplatky</t>
  </si>
  <si>
    <t xml:space="preserve">        - bankovní poplatky</t>
  </si>
  <si>
    <t xml:space="preserve">        - kopírování </t>
  </si>
  <si>
    <t xml:space="preserve">        - školení</t>
  </si>
  <si>
    <t xml:space="preserve">        - úplata správcům</t>
  </si>
  <si>
    <t>521 - mzdové náklady</t>
  </si>
  <si>
    <t>524 - zákonné sociální pojištění</t>
  </si>
  <si>
    <t>528 - Jiné soc. nákl. (PF + strav.)</t>
  </si>
  <si>
    <t>531 - daň silniční</t>
  </si>
  <si>
    <t>538 - Jiné daně a poplatky - kolky</t>
  </si>
  <si>
    <t>549 - Ostatní náklady  z činnosti</t>
  </si>
  <si>
    <t>556 - Tvorba opravných položek</t>
  </si>
  <si>
    <t>557 - Náklady z odeps. pohledávek</t>
  </si>
  <si>
    <t>558 - Náklady z DDM - měřiče tepla</t>
  </si>
  <si>
    <t>NÁKLADY  - CELKEM</t>
  </si>
  <si>
    <t>602 - tržby z prodeje služeb</t>
  </si>
  <si>
    <t>603 - tržby z pronájmu</t>
  </si>
  <si>
    <t>641 - smluvní pokuty a penále</t>
  </si>
  <si>
    <t>649 - ost. finanční výnosy</t>
  </si>
  <si>
    <t xml:space="preserve">662 - úroky </t>
  </si>
  <si>
    <t>VÝNOSY  - CELKEM</t>
  </si>
  <si>
    <t>Rozpočet plánu oprav na rok 2016 - hospodářská činnost</t>
  </si>
  <si>
    <t>Revize</t>
  </si>
  <si>
    <t>Stavební opravy</t>
  </si>
  <si>
    <t>Opravy plynu, elektroinstalací, vodoinstalací</t>
  </si>
  <si>
    <t>Výměna kotlů, bojlerů, el. spotřebičů, sanitární keramiky, van, kuchyňských linek, podlahových krytin</t>
  </si>
  <si>
    <t>MEZISOUČET</t>
  </si>
  <si>
    <t>Bezručova 1520</t>
  </si>
  <si>
    <t>Oprava balkonů (z roku 2015)</t>
  </si>
  <si>
    <t>Bezručova 1543</t>
  </si>
  <si>
    <t>79,540,08,1520,1543,1900,2001</t>
  </si>
  <si>
    <t>Měřiče tepla (z roku 2015)</t>
  </si>
  <si>
    <t>Nad Sv. Josefem 1719, 1720, 1735</t>
  </si>
  <si>
    <t>Vymalování společných prostor</t>
  </si>
  <si>
    <t>Nad Sv. Josefem 238 - 2 vchody</t>
  </si>
  <si>
    <t>Náměstí 24</t>
  </si>
  <si>
    <t>Strmá 1050 - 2 vchody</t>
  </si>
  <si>
    <t>Bezručova 1520, 1543</t>
  </si>
  <si>
    <t>Nouzová svítidla</t>
  </si>
  <si>
    <t>Zdenky Vorlové 2001</t>
  </si>
  <si>
    <t>Čermákova 2009, 2012, 2039, 2040</t>
  </si>
  <si>
    <t>Čermákova 2064, 2065, 2066</t>
  </si>
  <si>
    <t>Komenského 10 (DDM)</t>
  </si>
  <si>
    <t xml:space="preserve">Vodovodní přípojka </t>
  </si>
  <si>
    <t>DPS Zd. Vorlové 2001</t>
  </si>
  <si>
    <t>Výměna oken a vch. dveří - společné prostory</t>
  </si>
  <si>
    <t>Oprava exterierových obkladů</t>
  </si>
  <si>
    <t>ZUŠ Poříčí 807</t>
  </si>
  <si>
    <t>ZUŠ Poříčí 808</t>
  </si>
  <si>
    <t>Projekt hydroizolace sklepů</t>
  </si>
  <si>
    <t>V Jirchářích 313</t>
  </si>
  <si>
    <t>Výměna oken</t>
  </si>
  <si>
    <t>Výměna vchodových dveří do bytů</t>
  </si>
  <si>
    <t>Hornoměstká - nástavby</t>
  </si>
  <si>
    <t>Karlov 708</t>
  </si>
  <si>
    <t>Oprava balkonů</t>
  </si>
  <si>
    <t>Náměstí 79</t>
  </si>
  <si>
    <t>Oprava zdi - zahrádka za Obecníkem</t>
  </si>
  <si>
    <t>Vyřizuje: Věra Marková, technická referentka</t>
  </si>
  <si>
    <t>Tel: 566 781 233, 731 584 621</t>
  </si>
  <si>
    <t>Plán činností pro město Velké Meziříčí na rok 2016 (v tis. Kč)</t>
  </si>
  <si>
    <t>čerpání 2014</t>
  </si>
  <si>
    <t>schváleno 2015</t>
  </si>
  <si>
    <t>plán 2016</t>
  </si>
  <si>
    <t>úprava 2016</t>
  </si>
  <si>
    <t>,</t>
  </si>
  <si>
    <t>inzerce</t>
  </si>
  <si>
    <t>Úprava prostranství před ZUŠ (taras, mobiliář)</t>
  </si>
  <si>
    <t>Vypracovala:                                                                    Mgr. Ivana Vaňková 16. 10. 2015</t>
  </si>
  <si>
    <t>Datum: 16.10. 2015</t>
  </si>
  <si>
    <t>Datum: 16.10.2015</t>
  </si>
  <si>
    <t>Ve Velkém Meziříčí, 14.10.2015</t>
  </si>
  <si>
    <t>Ve Velkém Meziříčí dne 21.10.2015</t>
  </si>
  <si>
    <t>příloha č.13</t>
  </si>
  <si>
    <t>příloha č.1</t>
  </si>
  <si>
    <t>příloha č.2</t>
  </si>
  <si>
    <t>příloha č.3</t>
  </si>
  <si>
    <t>příloha č.4</t>
  </si>
  <si>
    <t>příloha č.5</t>
  </si>
  <si>
    <t>příloha č.6</t>
  </si>
  <si>
    <t>příloha č.7</t>
  </si>
  <si>
    <t>příloha č.8</t>
  </si>
  <si>
    <t>příloha č.9</t>
  </si>
  <si>
    <t>příloha č.10</t>
  </si>
  <si>
    <t>příloha č.12</t>
  </si>
  <si>
    <t>příloha č.14</t>
  </si>
  <si>
    <t>příloha č.14B</t>
  </si>
  <si>
    <t xml:space="preserve">Mateřská škola Velké Meziříčí, Čechova 1523/10 </t>
  </si>
  <si>
    <t xml:space="preserve">ZŠ Velké Meziříčí, Sokolovská 470/13 </t>
  </si>
  <si>
    <t>návrh ke schválení               r. 2016</t>
  </si>
  <si>
    <t>Základní škola Velké Meziříčí, Školní 2055</t>
  </si>
  <si>
    <t>ři výdeji obědů. Normativ na oběd je rozdělený na 75% na uvaření obědu, to</t>
  </si>
  <si>
    <t xml:space="preserve"> dostává jídelna, odkud obědy dovážíme a my dostáváme 25 % normativu na výdej. Tím nepokryjeme náklady na výdej obědů.</t>
  </si>
  <si>
    <t>Základní škola a mateřská škola Velké Meziříčí, Mostiště 50</t>
  </si>
  <si>
    <t>Základní škola a mateřská škola Velké Meziříčí,Lhotky 42</t>
  </si>
  <si>
    <t>příloha č.11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</si>
</sst>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.0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73">
    <font>
      <sz val="10"/>
      <name val="Arial CE"/>
      <family val="0"/>
    </font>
    <font>
      <sz val="10"/>
      <name val="Arial"/>
      <family val="2"/>
    </font>
    <font>
      <sz val="12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u val="single"/>
      <sz val="11"/>
      <name val="Arial CE"/>
      <family val="2"/>
    </font>
    <font>
      <b/>
      <u val="single"/>
      <sz val="12"/>
      <name val="Arial CE"/>
      <family val="2"/>
    </font>
    <font>
      <sz val="11"/>
      <name val="Times New Roman"/>
      <family val="1"/>
    </font>
    <font>
      <b/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CE"/>
      <family val="0"/>
    </font>
    <font>
      <sz val="11"/>
      <color indexed="10"/>
      <name val="Arial CE"/>
      <family val="2"/>
    </font>
    <font>
      <b/>
      <sz val="11"/>
      <color indexed="10"/>
      <name val="Arial CE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72"/>
      <color indexed="10"/>
      <name val="Arial CE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 CE"/>
      <family val="0"/>
    </font>
    <font>
      <sz val="11"/>
      <color rgb="FFFF0000"/>
      <name val="Arial CE"/>
      <family val="2"/>
    </font>
    <font>
      <b/>
      <sz val="11"/>
      <color rgb="FFFF0000"/>
      <name val="Arial CE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72"/>
      <color rgb="FFFF0000"/>
      <name val="Arial CE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7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wrapText="1"/>
    </xf>
    <xf numFmtId="4" fontId="7" fillId="33" borderId="10" xfId="0" applyNumberFormat="1" applyFont="1" applyFill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left"/>
    </xf>
    <xf numFmtId="3" fontId="5" fillId="33" borderId="15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3" fontId="5" fillId="33" borderId="20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3" fontId="7" fillId="33" borderId="22" xfId="0" applyNumberFormat="1" applyFont="1" applyFill="1" applyBorder="1" applyAlignment="1">
      <alignment/>
    </xf>
    <xf numFmtId="3" fontId="7" fillId="33" borderId="23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5" fillId="33" borderId="25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7" fillId="33" borderId="21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5" fillId="33" borderId="29" xfId="0" applyFont="1" applyFill="1" applyBorder="1" applyAlignment="1">
      <alignment horizontal="right"/>
    </xf>
    <xf numFmtId="3" fontId="7" fillId="33" borderId="30" xfId="0" applyNumberFormat="1" applyFont="1" applyFill="1" applyBorder="1" applyAlignment="1">
      <alignment/>
    </xf>
    <xf numFmtId="3" fontId="7" fillId="33" borderId="31" xfId="0" applyNumberFormat="1" applyFont="1" applyFill="1" applyBorder="1" applyAlignment="1">
      <alignment/>
    </xf>
    <xf numFmtId="3" fontId="7" fillId="33" borderId="32" xfId="0" applyNumberFormat="1" applyFont="1" applyFill="1" applyBorder="1" applyAlignment="1">
      <alignment/>
    </xf>
    <xf numFmtId="3" fontId="7" fillId="33" borderId="33" xfId="0" applyNumberFormat="1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3" fontId="5" fillId="33" borderId="34" xfId="0" applyNumberFormat="1" applyFont="1" applyFill="1" applyBorder="1" applyAlignment="1">
      <alignment/>
    </xf>
    <xf numFmtId="3" fontId="5" fillId="33" borderId="35" xfId="0" applyNumberFormat="1" applyFont="1" applyFill="1" applyBorder="1" applyAlignment="1">
      <alignment/>
    </xf>
    <xf numFmtId="3" fontId="5" fillId="33" borderId="36" xfId="0" applyNumberFormat="1" applyFont="1" applyFill="1" applyBorder="1" applyAlignment="1">
      <alignment/>
    </xf>
    <xf numFmtId="3" fontId="5" fillId="33" borderId="37" xfId="0" applyNumberFormat="1" applyFont="1" applyFill="1" applyBorder="1" applyAlignment="1">
      <alignment/>
    </xf>
    <xf numFmtId="3" fontId="5" fillId="33" borderId="38" xfId="0" applyNumberFormat="1" applyFont="1" applyFill="1" applyBorder="1" applyAlignment="1">
      <alignment/>
    </xf>
    <xf numFmtId="3" fontId="7" fillId="33" borderId="35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7" fillId="33" borderId="39" xfId="0" applyFont="1" applyFill="1" applyBorder="1" applyAlignment="1">
      <alignment/>
    </xf>
    <xf numFmtId="3" fontId="7" fillId="33" borderId="40" xfId="0" applyNumberFormat="1" applyFont="1" applyFill="1" applyBorder="1" applyAlignment="1">
      <alignment/>
    </xf>
    <xf numFmtId="3" fontId="7" fillId="33" borderId="41" xfId="0" applyNumberFormat="1" applyFont="1" applyFill="1" applyBorder="1" applyAlignment="1">
      <alignment/>
    </xf>
    <xf numFmtId="3" fontId="7" fillId="33" borderId="29" xfId="0" applyNumberFormat="1" applyFont="1" applyFill="1" applyBorder="1" applyAlignment="1">
      <alignment/>
    </xf>
    <xf numFmtId="3" fontId="7" fillId="33" borderId="39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7" fillId="33" borderId="29" xfId="0" applyFont="1" applyFill="1" applyBorder="1" applyAlignment="1">
      <alignment vertical="top"/>
    </xf>
    <xf numFmtId="0" fontId="5" fillId="33" borderId="10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3" fontId="7" fillId="33" borderId="4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3" fontId="5" fillId="33" borderId="30" xfId="0" applyNumberFormat="1" applyFont="1" applyFill="1" applyBorder="1" applyAlignment="1">
      <alignment/>
    </xf>
    <xf numFmtId="0" fontId="5" fillId="33" borderId="38" xfId="0" applyFont="1" applyFill="1" applyBorder="1" applyAlignment="1">
      <alignment/>
    </xf>
    <xf numFmtId="3" fontId="5" fillId="33" borderId="43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3" fontId="5" fillId="33" borderId="44" xfId="0" applyNumberFormat="1" applyFont="1" applyFill="1" applyBorder="1" applyAlignment="1">
      <alignment vertical="center"/>
    </xf>
    <xf numFmtId="3" fontId="7" fillId="33" borderId="20" xfId="0" applyNumberFormat="1" applyFont="1" applyFill="1" applyBorder="1" applyAlignment="1">
      <alignment/>
    </xf>
    <xf numFmtId="3" fontId="7" fillId="33" borderId="25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7" fillId="33" borderId="26" xfId="0" applyNumberFormat="1" applyFont="1" applyFill="1" applyBorder="1" applyAlignment="1">
      <alignment/>
    </xf>
    <xf numFmtId="3" fontId="7" fillId="33" borderId="45" xfId="0" applyNumberFormat="1" applyFont="1" applyFill="1" applyBorder="1" applyAlignment="1">
      <alignment/>
    </xf>
    <xf numFmtId="3" fontId="7" fillId="33" borderId="4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3" borderId="0" xfId="0" applyFont="1" applyFill="1" applyBorder="1" applyAlignment="1">
      <alignment vertical="center" wrapText="1"/>
    </xf>
    <xf numFmtId="3" fontId="5" fillId="33" borderId="0" xfId="0" applyNumberFormat="1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vertical="center"/>
    </xf>
    <xf numFmtId="0" fontId="7" fillId="33" borderId="2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/>
    </xf>
    <xf numFmtId="0" fontId="5" fillId="33" borderId="29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3" fontId="7" fillId="33" borderId="24" xfId="0" applyNumberFormat="1" applyFont="1" applyFill="1" applyBorder="1" applyAlignment="1">
      <alignment/>
    </xf>
    <xf numFmtId="3" fontId="7" fillId="33" borderId="17" xfId="0" applyNumberFormat="1" applyFont="1" applyFill="1" applyBorder="1" applyAlignment="1">
      <alignment/>
    </xf>
    <xf numFmtId="0" fontId="7" fillId="33" borderId="47" xfId="0" applyFont="1" applyFill="1" applyBorder="1" applyAlignment="1">
      <alignment/>
    </xf>
    <xf numFmtId="3" fontId="7" fillId="33" borderId="48" xfId="0" applyNumberFormat="1" applyFont="1" applyFill="1" applyBorder="1" applyAlignment="1">
      <alignment/>
    </xf>
    <xf numFmtId="3" fontId="7" fillId="33" borderId="49" xfId="0" applyNumberFormat="1" applyFont="1" applyFill="1" applyBorder="1" applyAlignment="1">
      <alignment/>
    </xf>
    <xf numFmtId="3" fontId="7" fillId="33" borderId="47" xfId="0" applyNumberFormat="1" applyFont="1" applyFill="1" applyBorder="1" applyAlignment="1">
      <alignment/>
    </xf>
    <xf numFmtId="3" fontId="7" fillId="33" borderId="50" xfId="0" applyNumberFormat="1" applyFont="1" applyFill="1" applyBorder="1" applyAlignment="1">
      <alignment/>
    </xf>
    <xf numFmtId="3" fontId="5" fillId="33" borderId="31" xfId="0" applyNumberFormat="1" applyFont="1" applyFill="1" applyBorder="1" applyAlignment="1">
      <alignment/>
    </xf>
    <xf numFmtId="3" fontId="5" fillId="33" borderId="51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0" fillId="0" borderId="52" xfId="0" applyBorder="1" applyAlignment="1">
      <alignment/>
    </xf>
    <xf numFmtId="3" fontId="0" fillId="33" borderId="21" xfId="0" applyNumberFormat="1" applyFont="1" applyFill="1" applyBorder="1" applyAlignment="1">
      <alignment horizontal="right"/>
    </xf>
    <xf numFmtId="3" fontId="5" fillId="33" borderId="30" xfId="0" applyNumberFormat="1" applyFont="1" applyFill="1" applyBorder="1" applyAlignment="1">
      <alignment/>
    </xf>
    <xf numFmtId="3" fontId="5" fillId="33" borderId="31" xfId="0" applyNumberFormat="1" applyFont="1" applyFill="1" applyBorder="1" applyAlignment="1">
      <alignment/>
    </xf>
    <xf numFmtId="3" fontId="5" fillId="33" borderId="32" xfId="0" applyNumberFormat="1" applyFont="1" applyFill="1" applyBorder="1" applyAlignment="1">
      <alignment/>
    </xf>
    <xf numFmtId="3" fontId="5" fillId="33" borderId="33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 horizontal="right"/>
    </xf>
    <xf numFmtId="3" fontId="0" fillId="33" borderId="26" xfId="0" applyNumberFormat="1" applyFont="1" applyFill="1" applyBorder="1" applyAlignment="1">
      <alignment horizontal="right"/>
    </xf>
    <xf numFmtId="3" fontId="0" fillId="33" borderId="17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4" fontId="7" fillId="34" borderId="29" xfId="0" applyNumberFormat="1" applyFont="1" applyFill="1" applyBorder="1" applyAlignment="1">
      <alignment horizontal="center"/>
    </xf>
    <xf numFmtId="4" fontId="7" fillId="34" borderId="11" xfId="0" applyNumberFormat="1" applyFont="1" applyFill="1" applyBorder="1" applyAlignment="1">
      <alignment wrapText="1"/>
    </xf>
    <xf numFmtId="0" fontId="7" fillId="34" borderId="11" xfId="0" applyFont="1" applyFill="1" applyBorder="1" applyAlignment="1">
      <alignment/>
    </xf>
    <xf numFmtId="3" fontId="5" fillId="34" borderId="42" xfId="0" applyNumberFormat="1" applyFont="1" applyFill="1" applyBorder="1" applyAlignment="1">
      <alignment/>
    </xf>
    <xf numFmtId="3" fontId="5" fillId="34" borderId="53" xfId="0" applyNumberFormat="1" applyFont="1" applyFill="1" applyBorder="1" applyAlignment="1">
      <alignment/>
    </xf>
    <xf numFmtId="49" fontId="5" fillId="34" borderId="4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3" fontId="7" fillId="33" borderId="14" xfId="0" applyNumberFormat="1" applyFont="1" applyFill="1" applyBorder="1" applyAlignment="1">
      <alignment horizontal="center"/>
    </xf>
    <xf numFmtId="3" fontId="7" fillId="33" borderId="26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33" borderId="34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3" fontId="62" fillId="33" borderId="23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7" fillId="33" borderId="54" xfId="0" applyFont="1" applyFill="1" applyBorder="1" applyAlignment="1">
      <alignment/>
    </xf>
    <xf numFmtId="0" fontId="6" fillId="33" borderId="54" xfId="0" applyFont="1" applyFill="1" applyBorder="1" applyAlignment="1">
      <alignment horizontal="left"/>
    </xf>
    <xf numFmtId="0" fontId="6" fillId="33" borderId="22" xfId="0" applyFont="1" applyFill="1" applyBorder="1" applyAlignment="1">
      <alignment/>
    </xf>
    <xf numFmtId="0" fontId="6" fillId="33" borderId="55" xfId="0" applyFont="1" applyFill="1" applyBorder="1" applyAlignment="1">
      <alignment/>
    </xf>
    <xf numFmtId="0" fontId="6" fillId="23" borderId="45" xfId="0" applyFont="1" applyFill="1" applyBorder="1" applyAlignment="1">
      <alignment/>
    </xf>
    <xf numFmtId="0" fontId="6" fillId="23" borderId="56" xfId="0" applyFont="1" applyFill="1" applyBorder="1" applyAlignment="1">
      <alignment/>
    </xf>
    <xf numFmtId="0" fontId="6" fillId="23" borderId="55" xfId="0" applyFont="1" applyFill="1" applyBorder="1" applyAlignment="1">
      <alignment/>
    </xf>
    <xf numFmtId="0" fontId="5" fillId="33" borderId="29" xfId="0" applyFont="1" applyFill="1" applyBorder="1" applyAlignment="1">
      <alignment vertical="top"/>
    </xf>
    <xf numFmtId="0" fontId="5" fillId="33" borderId="21" xfId="0" applyFont="1" applyFill="1" applyBorder="1" applyAlignment="1">
      <alignment vertical="top"/>
    </xf>
    <xf numFmtId="0" fontId="5" fillId="33" borderId="11" xfId="0" applyFont="1" applyFill="1" applyBorder="1" applyAlignment="1">
      <alignment vertical="top"/>
    </xf>
    <xf numFmtId="0" fontId="5" fillId="33" borderId="29" xfId="0" applyFont="1" applyFill="1" applyBorder="1" applyAlignment="1">
      <alignment horizontal="right" vertical="top"/>
    </xf>
    <xf numFmtId="0" fontId="5" fillId="33" borderId="21" xfId="0" applyFont="1" applyFill="1" applyBorder="1" applyAlignment="1">
      <alignment horizontal="right" vertical="top"/>
    </xf>
    <xf numFmtId="0" fontId="5" fillId="33" borderId="11" xfId="0" applyFont="1" applyFill="1" applyBorder="1" applyAlignment="1">
      <alignment horizontal="right" vertical="top"/>
    </xf>
    <xf numFmtId="0" fontId="8" fillId="34" borderId="0" xfId="0" applyFont="1" applyFill="1" applyBorder="1" applyAlignment="1">
      <alignment horizontal="left"/>
    </xf>
    <xf numFmtId="0" fontId="7" fillId="33" borderId="29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3" borderId="54" xfId="0" applyFont="1" applyFill="1" applyBorder="1" applyAlignment="1">
      <alignment horizontal="left" vertical="center"/>
    </xf>
    <xf numFmtId="0" fontId="2" fillId="33" borderId="54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 wrapText="1"/>
    </xf>
    <xf numFmtId="4" fontId="6" fillId="33" borderId="22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left" vertical="center"/>
    </xf>
    <xf numFmtId="3" fontId="2" fillId="33" borderId="15" xfId="0" applyNumberFormat="1" applyFont="1" applyFill="1" applyBorder="1" applyAlignment="1">
      <alignment vertical="center"/>
    </xf>
    <xf numFmtId="3" fontId="2" fillId="33" borderId="16" xfId="0" applyNumberFormat="1" applyFont="1" applyFill="1" applyBorder="1" applyAlignment="1">
      <alignment vertical="center"/>
    </xf>
    <xf numFmtId="3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3" fontId="2" fillId="33" borderId="19" xfId="0" applyNumberFormat="1" applyFont="1" applyFill="1" applyBorder="1" applyAlignment="1">
      <alignment vertical="center"/>
    </xf>
    <xf numFmtId="3" fontId="2" fillId="33" borderId="20" xfId="0" applyNumberFormat="1" applyFont="1" applyFill="1" applyBorder="1" applyAlignment="1">
      <alignment vertical="center"/>
    </xf>
    <xf numFmtId="3" fontId="2" fillId="33" borderId="14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vertical="center"/>
    </xf>
    <xf numFmtId="3" fontId="2" fillId="33" borderId="13" xfId="0" applyNumberFormat="1" applyFont="1" applyFill="1" applyBorder="1" applyAlignment="1">
      <alignment vertical="center"/>
    </xf>
    <xf numFmtId="3" fontId="2" fillId="33" borderId="21" xfId="0" applyNumberFormat="1" applyFont="1" applyFill="1" applyBorder="1" applyAlignment="1">
      <alignment vertical="center"/>
    </xf>
    <xf numFmtId="3" fontId="6" fillId="33" borderId="22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3" fontId="2" fillId="33" borderId="24" xfId="0" applyNumberFormat="1" applyFont="1" applyFill="1" applyBorder="1" applyAlignment="1">
      <alignment vertical="center"/>
    </xf>
    <xf numFmtId="3" fontId="2" fillId="33" borderId="25" xfId="0" applyNumberFormat="1" applyFont="1" applyFill="1" applyBorder="1" applyAlignment="1">
      <alignment vertical="center"/>
    </xf>
    <xf numFmtId="3" fontId="2" fillId="33" borderId="26" xfId="0" applyNumberFormat="1" applyFont="1" applyFill="1" applyBorder="1" applyAlignment="1">
      <alignment vertical="center"/>
    </xf>
    <xf numFmtId="3" fontId="2" fillId="33" borderId="27" xfId="0" applyNumberFormat="1" applyFont="1" applyFill="1" applyBorder="1" applyAlignment="1">
      <alignment vertical="center"/>
    </xf>
    <xf numFmtId="3" fontId="2" fillId="33" borderId="28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0" fontId="6" fillId="33" borderId="21" xfId="0" applyFont="1" applyFill="1" applyBorder="1" applyAlignment="1">
      <alignment horizontal="right" vertical="center"/>
    </xf>
    <xf numFmtId="3" fontId="6" fillId="33" borderId="23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2" fillId="33" borderId="29" xfId="0" applyFont="1" applyFill="1" applyBorder="1" applyAlignment="1">
      <alignment horizontal="right" vertical="center"/>
    </xf>
    <xf numFmtId="3" fontId="2" fillId="33" borderId="30" xfId="0" applyNumberFormat="1" applyFont="1" applyFill="1" applyBorder="1" applyAlignment="1">
      <alignment vertical="center"/>
    </xf>
    <xf numFmtId="3" fontId="2" fillId="33" borderId="31" xfId="0" applyNumberFormat="1" applyFont="1" applyFill="1" applyBorder="1" applyAlignment="1">
      <alignment vertical="center"/>
    </xf>
    <xf numFmtId="3" fontId="6" fillId="33" borderId="29" xfId="0" applyNumberFormat="1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3" fontId="2" fillId="33" borderId="32" xfId="0" applyNumberFormat="1" applyFont="1" applyFill="1" applyBorder="1" applyAlignment="1">
      <alignment vertical="center"/>
    </xf>
    <xf numFmtId="3" fontId="2" fillId="33" borderId="33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3" fontId="2" fillId="33" borderId="34" xfId="0" applyNumberFormat="1" applyFont="1" applyFill="1" applyBorder="1" applyAlignment="1">
      <alignment vertical="center"/>
    </xf>
    <xf numFmtId="3" fontId="2" fillId="33" borderId="35" xfId="0" applyNumberFormat="1" applyFont="1" applyFill="1" applyBorder="1" applyAlignment="1">
      <alignment vertical="center"/>
    </xf>
    <xf numFmtId="3" fontId="2" fillId="33" borderId="36" xfId="0" applyNumberFormat="1" applyFont="1" applyFill="1" applyBorder="1" applyAlignment="1">
      <alignment vertical="center"/>
    </xf>
    <xf numFmtId="3" fontId="2" fillId="33" borderId="37" xfId="0" applyNumberFormat="1" applyFont="1" applyFill="1" applyBorder="1" applyAlignment="1">
      <alignment vertical="center"/>
    </xf>
    <xf numFmtId="3" fontId="2" fillId="33" borderId="38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3" fontId="6" fillId="33" borderId="35" xfId="0" applyNumberFormat="1" applyFont="1" applyFill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3" fontId="6" fillId="33" borderId="40" xfId="0" applyNumberFormat="1" applyFont="1" applyFill="1" applyBorder="1" applyAlignment="1">
      <alignment vertical="center"/>
    </xf>
    <xf numFmtId="3" fontId="6" fillId="33" borderId="41" xfId="0" applyNumberFormat="1" applyFont="1" applyFill="1" applyBorder="1" applyAlignment="1">
      <alignment vertical="center"/>
    </xf>
    <xf numFmtId="3" fontId="6" fillId="33" borderId="39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0" fontId="2" fillId="33" borderId="29" xfId="0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4" fontId="6" fillId="33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3" fontId="2" fillId="33" borderId="22" xfId="0" applyNumberFormat="1" applyFont="1" applyFill="1" applyBorder="1" applyAlignment="1">
      <alignment vertical="center"/>
    </xf>
    <xf numFmtId="3" fontId="2" fillId="33" borderId="23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" fontId="2" fillId="33" borderId="40" xfId="0" applyNumberFormat="1" applyFont="1" applyFill="1" applyBorder="1" applyAlignment="1">
      <alignment vertical="center"/>
    </xf>
    <xf numFmtId="3" fontId="2" fillId="33" borderId="41" xfId="0" applyNumberFormat="1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3" fontId="6" fillId="33" borderId="42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6" fillId="33" borderId="0" xfId="0" applyNumberFormat="1" applyFont="1" applyFill="1" applyAlignment="1">
      <alignment vertical="center"/>
    </xf>
    <xf numFmtId="3" fontId="2" fillId="33" borderId="30" xfId="0" applyNumberFormat="1" applyFont="1" applyFill="1" applyBorder="1" applyAlignment="1">
      <alignment vertical="center"/>
    </xf>
    <xf numFmtId="0" fontId="2" fillId="33" borderId="38" xfId="0" applyFont="1" applyFill="1" applyBorder="1" applyAlignment="1">
      <alignment vertical="center"/>
    </xf>
    <xf numFmtId="3" fontId="2" fillId="33" borderId="43" xfId="0" applyNumberFormat="1" applyFont="1" applyFill="1" applyBorder="1" applyAlignment="1">
      <alignment vertical="center"/>
    </xf>
    <xf numFmtId="3" fontId="2" fillId="33" borderId="44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/>
    </xf>
    <xf numFmtId="0" fontId="2" fillId="33" borderId="54" xfId="0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/>
    </xf>
    <xf numFmtId="0" fontId="63" fillId="33" borderId="0" xfId="0" applyFont="1" applyFill="1" applyAlignment="1">
      <alignment/>
    </xf>
    <xf numFmtId="3" fontId="7" fillId="33" borderId="28" xfId="0" applyNumberFormat="1" applyFont="1" applyFill="1" applyBorder="1" applyAlignment="1">
      <alignment/>
    </xf>
    <xf numFmtId="0" fontId="64" fillId="33" borderId="0" xfId="0" applyFont="1" applyFill="1" applyBorder="1" applyAlignment="1">
      <alignment/>
    </xf>
    <xf numFmtId="3" fontId="7" fillId="33" borderId="57" xfId="0" applyNumberFormat="1" applyFont="1" applyFill="1" applyBorder="1" applyAlignment="1">
      <alignment/>
    </xf>
    <xf numFmtId="0" fontId="64" fillId="33" borderId="0" xfId="0" applyFont="1" applyFill="1" applyAlignment="1">
      <alignment/>
    </xf>
    <xf numFmtId="0" fontId="7" fillId="33" borderId="29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58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/>
    </xf>
    <xf numFmtId="4" fontId="2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3" fontId="7" fillId="33" borderId="44" xfId="0" applyNumberFormat="1" applyFont="1" applyFill="1" applyBorder="1" applyAlignment="1">
      <alignment vertical="center"/>
    </xf>
    <xf numFmtId="0" fontId="6" fillId="33" borderId="54" xfId="0" applyFont="1" applyFill="1" applyBorder="1" applyAlignment="1">
      <alignment/>
    </xf>
    <xf numFmtId="0" fontId="5" fillId="33" borderId="54" xfId="0" applyFont="1" applyFill="1" applyBorder="1" applyAlignment="1">
      <alignment horizontal="right"/>
    </xf>
    <xf numFmtId="0" fontId="2" fillId="33" borderId="54" xfId="0" applyFont="1" applyFill="1" applyBorder="1" applyAlignment="1">
      <alignment horizontal="left"/>
    </xf>
    <xf numFmtId="4" fontId="7" fillId="33" borderId="10" xfId="0" applyNumberFormat="1" applyFont="1" applyFill="1" applyBorder="1" applyAlignment="1">
      <alignment/>
    </xf>
    <xf numFmtId="4" fontId="7" fillId="33" borderId="55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left"/>
    </xf>
    <xf numFmtId="3" fontId="7" fillId="33" borderId="11" xfId="0" applyNumberFormat="1" applyFont="1" applyFill="1" applyBorder="1" applyAlignment="1">
      <alignment/>
    </xf>
    <xf numFmtId="3" fontId="7" fillId="33" borderId="54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38" xfId="0" applyNumberFormat="1" applyFont="1" applyFill="1" applyBorder="1" applyAlignment="1">
      <alignment/>
    </xf>
    <xf numFmtId="3" fontId="7" fillId="33" borderId="17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3" fontId="7" fillId="33" borderId="39" xfId="0" applyNumberFormat="1" applyFont="1" applyFill="1" applyBorder="1" applyAlignment="1">
      <alignment/>
    </xf>
    <xf numFmtId="4" fontId="7" fillId="33" borderId="56" xfId="0" applyNumberFormat="1" applyFont="1" applyFill="1" applyBorder="1" applyAlignment="1">
      <alignment/>
    </xf>
    <xf numFmtId="0" fontId="7" fillId="33" borderId="56" xfId="0" applyFont="1" applyFill="1" applyBorder="1" applyAlignment="1">
      <alignment/>
    </xf>
    <xf numFmtId="4" fontId="7" fillId="33" borderId="54" xfId="0" applyNumberFormat="1" applyFont="1" applyFill="1" applyBorder="1" applyAlignment="1">
      <alignment/>
    </xf>
    <xf numFmtId="4" fontId="7" fillId="33" borderId="55" xfId="0" applyNumberFormat="1" applyFont="1" applyFill="1" applyBorder="1" applyAlignment="1">
      <alignment horizontal="left"/>
    </xf>
    <xf numFmtId="3" fontId="7" fillId="33" borderId="29" xfId="0" applyNumberFormat="1" applyFont="1" applyFill="1" applyBorder="1" applyAlignment="1">
      <alignment/>
    </xf>
    <xf numFmtId="3" fontId="7" fillId="33" borderId="42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3" fontId="5" fillId="33" borderId="30" xfId="0" applyNumberFormat="1" applyFont="1" applyFill="1" applyBorder="1" applyAlignment="1">
      <alignment/>
    </xf>
    <xf numFmtId="3" fontId="5" fillId="33" borderId="43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14" fontId="5" fillId="0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7" fillId="33" borderId="14" xfId="0" applyFont="1" applyFill="1" applyBorder="1" applyAlignment="1">
      <alignment/>
    </xf>
    <xf numFmtId="3" fontId="5" fillId="33" borderId="25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1" xfId="0" applyFont="1" applyFill="1" applyBorder="1" applyAlignment="1">
      <alignment horizontal="right"/>
    </xf>
    <xf numFmtId="4" fontId="64" fillId="33" borderId="0" xfId="0" applyNumberFormat="1" applyFont="1" applyFill="1" applyBorder="1" applyAlignment="1">
      <alignment/>
    </xf>
    <xf numFmtId="3" fontId="7" fillId="33" borderId="22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3" fontId="0" fillId="33" borderId="14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49" fontId="5" fillId="34" borderId="2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33" xfId="0" applyNumberFormat="1" applyBorder="1" applyAlignment="1">
      <alignment/>
    </xf>
    <xf numFmtId="0" fontId="45" fillId="0" borderId="33" xfId="0" applyFont="1" applyBorder="1" applyAlignment="1">
      <alignment horizontal="center"/>
    </xf>
    <xf numFmtId="3" fontId="45" fillId="0" borderId="33" xfId="0" applyNumberFormat="1" applyFont="1" applyBorder="1" applyAlignment="1">
      <alignment/>
    </xf>
    <xf numFmtId="3" fontId="45" fillId="0" borderId="59" xfId="0" applyNumberFormat="1" applyFont="1" applyBorder="1" applyAlignment="1">
      <alignment/>
    </xf>
    <xf numFmtId="3" fontId="0" fillId="0" borderId="59" xfId="0" applyNumberFormat="1" applyBorder="1" applyAlignment="1">
      <alignment/>
    </xf>
    <xf numFmtId="0" fontId="57" fillId="0" borderId="0" xfId="0" applyFont="1" applyAlignment="1">
      <alignment/>
    </xf>
    <xf numFmtId="3" fontId="5" fillId="33" borderId="16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8" fillId="33" borderId="0" xfId="0" applyFont="1" applyFill="1" applyAlignment="1">
      <alignment/>
    </xf>
    <xf numFmtId="3" fontId="5" fillId="33" borderId="36" xfId="0" applyNumberFormat="1" applyFont="1" applyFill="1" applyBorder="1" applyAlignment="1">
      <alignment/>
    </xf>
    <xf numFmtId="0" fontId="7" fillId="33" borderId="30" xfId="0" applyFont="1" applyFill="1" applyBorder="1" applyAlignment="1">
      <alignment/>
    </xf>
    <xf numFmtId="4" fontId="7" fillId="33" borderId="52" xfId="0" applyNumberFormat="1" applyFont="1" applyFill="1" applyBorder="1" applyAlignment="1">
      <alignment/>
    </xf>
    <xf numFmtId="0" fontId="7" fillId="33" borderId="43" xfId="0" applyFont="1" applyFill="1" applyBorder="1" applyAlignment="1">
      <alignment/>
    </xf>
    <xf numFmtId="0" fontId="7" fillId="33" borderId="37" xfId="0" applyFont="1" applyFill="1" applyBorder="1" applyAlignment="1">
      <alignment horizontal="right"/>
    </xf>
    <xf numFmtId="4" fontId="7" fillId="33" borderId="37" xfId="0" applyNumberFormat="1" applyFont="1" applyFill="1" applyBorder="1" applyAlignment="1">
      <alignment/>
    </xf>
    <xf numFmtId="4" fontId="7" fillId="33" borderId="60" xfId="0" applyNumberFormat="1" applyFont="1" applyFill="1" applyBorder="1" applyAlignment="1">
      <alignment horizontal="right"/>
    </xf>
    <xf numFmtId="0" fontId="5" fillId="33" borderId="30" xfId="0" applyFont="1" applyFill="1" applyBorder="1" applyAlignment="1">
      <alignment/>
    </xf>
    <xf numFmtId="4" fontId="5" fillId="33" borderId="31" xfId="0" applyNumberFormat="1" applyFont="1" applyFill="1" applyBorder="1" applyAlignment="1">
      <alignment/>
    </xf>
    <xf numFmtId="4" fontId="5" fillId="33" borderId="52" xfId="0" applyNumberFormat="1" applyFont="1" applyFill="1" applyBorder="1" applyAlignment="1">
      <alignment/>
    </xf>
    <xf numFmtId="0" fontId="5" fillId="33" borderId="32" xfId="0" applyFont="1" applyFill="1" applyBorder="1" applyAlignment="1">
      <alignment/>
    </xf>
    <xf numFmtId="4" fontId="5" fillId="33" borderId="33" xfId="0" applyNumberFormat="1" applyFont="1" applyFill="1" applyBorder="1" applyAlignment="1">
      <alignment/>
    </xf>
    <xf numFmtId="4" fontId="5" fillId="33" borderId="59" xfId="0" applyNumberFormat="1" applyFont="1" applyFill="1" applyBorder="1" applyAlignment="1">
      <alignment/>
    </xf>
    <xf numFmtId="0" fontId="5" fillId="33" borderId="43" xfId="0" applyFont="1" applyFill="1" applyBorder="1" applyAlignment="1">
      <alignment/>
    </xf>
    <xf numFmtId="4" fontId="5" fillId="33" borderId="37" xfId="0" applyNumberFormat="1" applyFont="1" applyFill="1" applyBorder="1" applyAlignment="1">
      <alignment/>
    </xf>
    <xf numFmtId="4" fontId="5" fillId="33" borderId="60" xfId="0" applyNumberFormat="1" applyFont="1" applyFill="1" applyBorder="1" applyAlignment="1">
      <alignment/>
    </xf>
    <xf numFmtId="0" fontId="5" fillId="33" borderId="44" xfId="0" applyFont="1" applyFill="1" applyBorder="1" applyAlignment="1">
      <alignment/>
    </xf>
    <xf numFmtId="4" fontId="5" fillId="33" borderId="61" xfId="0" applyNumberFormat="1" applyFont="1" applyFill="1" applyBorder="1" applyAlignment="1">
      <alignment/>
    </xf>
    <xf numFmtId="4" fontId="5" fillId="33" borderId="57" xfId="0" applyNumberFormat="1" applyFont="1" applyFill="1" applyBorder="1" applyAlignment="1">
      <alignment/>
    </xf>
    <xf numFmtId="0" fontId="5" fillId="33" borderId="62" xfId="0" applyFont="1" applyFill="1" applyBorder="1" applyAlignment="1">
      <alignment/>
    </xf>
    <xf numFmtId="4" fontId="5" fillId="33" borderId="62" xfId="0" applyNumberFormat="1" applyFont="1" applyFill="1" applyBorder="1" applyAlignment="1">
      <alignment/>
    </xf>
    <xf numFmtId="0" fontId="7" fillId="33" borderId="44" xfId="0" applyFont="1" applyFill="1" applyBorder="1" applyAlignment="1">
      <alignment/>
    </xf>
    <xf numFmtId="4" fontId="7" fillId="33" borderId="61" xfId="0" applyNumberFormat="1" applyFont="1" applyFill="1" applyBorder="1" applyAlignment="1">
      <alignment/>
    </xf>
    <xf numFmtId="4" fontId="7" fillId="33" borderId="57" xfId="0" applyNumberFormat="1" applyFont="1" applyFill="1" applyBorder="1" applyAlignment="1">
      <alignment/>
    </xf>
    <xf numFmtId="3" fontId="7" fillId="33" borderId="51" xfId="0" applyNumberFormat="1" applyFont="1" applyFill="1" applyBorder="1" applyAlignment="1">
      <alignment vertical="center"/>
    </xf>
    <xf numFmtId="3" fontId="7" fillId="33" borderId="0" xfId="0" applyNumberFormat="1" applyFont="1" applyFill="1" applyAlignment="1">
      <alignment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65" fillId="0" borderId="0" xfId="0" applyNumberFormat="1" applyFont="1" applyAlignment="1">
      <alignment vertical="center"/>
    </xf>
    <xf numFmtId="4" fontId="65" fillId="0" borderId="58" xfId="0" applyNumberFormat="1" applyFont="1" applyBorder="1" applyAlignment="1">
      <alignment vertical="center"/>
    </xf>
    <xf numFmtId="4" fontId="66" fillId="0" borderId="0" xfId="0" applyNumberFormat="1" applyFont="1" applyAlignment="1">
      <alignment vertical="center"/>
    </xf>
    <xf numFmtId="0" fontId="65" fillId="35" borderId="63" xfId="0" applyFont="1" applyFill="1" applyBorder="1" applyAlignment="1">
      <alignment vertical="center"/>
    </xf>
    <xf numFmtId="0" fontId="65" fillId="0" borderId="63" xfId="0" applyFont="1" applyBorder="1" applyAlignment="1">
      <alignment vertical="center"/>
    </xf>
    <xf numFmtId="4" fontId="66" fillId="0" borderId="64" xfId="0" applyNumberFormat="1" applyFont="1" applyBorder="1" applyAlignment="1">
      <alignment vertical="center"/>
    </xf>
    <xf numFmtId="4" fontId="66" fillId="13" borderId="65" xfId="0" applyNumberFormat="1" applyFont="1" applyFill="1" applyBorder="1" applyAlignment="1">
      <alignment vertical="center"/>
    </xf>
    <xf numFmtId="0" fontId="65" fillId="0" borderId="0" xfId="0" applyFont="1" applyAlignment="1">
      <alignment/>
    </xf>
    <xf numFmtId="2" fontId="66" fillId="0" borderId="0" xfId="0" applyNumberFormat="1" applyFont="1" applyAlignment="1">
      <alignment vertic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2" fontId="66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/>
    </xf>
    <xf numFmtId="0" fontId="0" fillId="0" borderId="30" xfId="0" applyBorder="1" applyAlignment="1">
      <alignment/>
    </xf>
    <xf numFmtId="0" fontId="45" fillId="0" borderId="59" xfId="0" applyFont="1" applyBorder="1" applyAlignment="1">
      <alignment horizontal="center"/>
    </xf>
    <xf numFmtId="0" fontId="0" fillId="0" borderId="33" xfId="0" applyNumberFormat="1" applyBorder="1" applyAlignment="1">
      <alignment/>
    </xf>
    <xf numFmtId="3" fontId="0" fillId="0" borderId="66" xfId="0" applyNumberFormat="1" applyBorder="1" applyAlignment="1">
      <alignment/>
    </xf>
    <xf numFmtId="0" fontId="0" fillId="0" borderId="66" xfId="0" applyNumberFormat="1" applyBorder="1" applyAlignment="1">
      <alignment/>
    </xf>
    <xf numFmtId="3" fontId="45" fillId="0" borderId="66" xfId="0" applyNumberFormat="1" applyFont="1" applyBorder="1" applyAlignment="1">
      <alignment/>
    </xf>
    <xf numFmtId="0" fontId="0" fillId="0" borderId="59" xfId="0" applyNumberFormat="1" applyBorder="1" applyAlignment="1">
      <alignment/>
    </xf>
    <xf numFmtId="3" fontId="45" fillId="0" borderId="37" xfId="0" applyNumberFormat="1" applyFont="1" applyBorder="1" applyAlignment="1">
      <alignment/>
    </xf>
    <xf numFmtId="0" fontId="0" fillId="0" borderId="0" xfId="0" applyNumberFormat="1" applyAlignment="1">
      <alignment/>
    </xf>
    <xf numFmtId="0" fontId="45" fillId="0" borderId="35" xfId="0" applyFont="1" applyFill="1" applyBorder="1" applyAlignment="1">
      <alignment horizontal="center"/>
    </xf>
    <xf numFmtId="3" fontId="6" fillId="36" borderId="44" xfId="0" applyNumberFormat="1" applyFont="1" applyFill="1" applyBorder="1" applyAlignment="1">
      <alignment vertical="center"/>
    </xf>
    <xf numFmtId="3" fontId="7" fillId="36" borderId="44" xfId="0" applyNumberFormat="1" applyFont="1" applyFill="1" applyBorder="1" applyAlignment="1">
      <alignment vertical="center"/>
    </xf>
    <xf numFmtId="3" fontId="7" fillId="36" borderId="51" xfId="0" applyNumberFormat="1" applyFont="1" applyFill="1" applyBorder="1" applyAlignment="1">
      <alignment vertical="center"/>
    </xf>
    <xf numFmtId="3" fontId="45" fillId="36" borderId="6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0" fillId="36" borderId="59" xfId="0" applyNumberFormat="1" applyFill="1" applyBorder="1" applyAlignment="1">
      <alignment/>
    </xf>
    <xf numFmtId="4" fontId="65" fillId="36" borderId="63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7" fillId="0" borderId="44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/>
    </xf>
    <xf numFmtId="3" fontId="45" fillId="0" borderId="60" xfId="0" applyNumberFormat="1" applyFont="1" applyFill="1" applyBorder="1" applyAlignment="1">
      <alignment/>
    </xf>
    <xf numFmtId="4" fontId="65" fillId="0" borderId="63" xfId="0" applyNumberFormat="1" applyFont="1" applyFill="1" applyBorder="1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5" fillId="33" borderId="0" xfId="0" applyFont="1" applyFill="1" applyAlignment="1">
      <alignment/>
    </xf>
    <xf numFmtId="0" fontId="7" fillId="33" borderId="29" xfId="0" applyFont="1" applyFill="1" applyBorder="1" applyAlignment="1">
      <alignment vertical="center"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/>
    </xf>
    <xf numFmtId="0" fontId="0" fillId="0" borderId="0" xfId="0" applyAlignment="1">
      <alignment/>
    </xf>
    <xf numFmtId="14" fontId="11" fillId="33" borderId="0" xfId="0" applyNumberFormat="1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6" fillId="33" borderId="22" xfId="0" applyFont="1" applyFill="1" applyBorder="1" applyAlignment="1">
      <alignment vertical="center"/>
    </xf>
    <xf numFmtId="0" fontId="6" fillId="33" borderId="55" xfId="0" applyFont="1" applyFill="1" applyBorder="1" applyAlignment="1">
      <alignment vertical="center"/>
    </xf>
    <xf numFmtId="0" fontId="6" fillId="23" borderId="45" xfId="0" applyFont="1" applyFill="1" applyBorder="1" applyAlignment="1">
      <alignment vertical="center"/>
    </xf>
    <xf numFmtId="0" fontId="6" fillId="23" borderId="56" xfId="0" applyFont="1" applyFill="1" applyBorder="1" applyAlignment="1">
      <alignment vertical="center"/>
    </xf>
    <xf numFmtId="0" fontId="6" fillId="23" borderId="55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29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6" fillId="33" borderId="54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/>
    </xf>
    <xf numFmtId="0" fontId="10" fillId="33" borderId="67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6" fillId="33" borderId="22" xfId="0" applyFont="1" applyFill="1" applyBorder="1" applyAlignment="1">
      <alignment/>
    </xf>
    <xf numFmtId="0" fontId="6" fillId="33" borderId="55" xfId="0" applyFont="1" applyFill="1" applyBorder="1" applyAlignment="1">
      <alignment/>
    </xf>
    <xf numFmtId="0" fontId="6" fillId="23" borderId="45" xfId="0" applyFont="1" applyFill="1" applyBorder="1" applyAlignment="1">
      <alignment/>
    </xf>
    <xf numFmtId="0" fontId="6" fillId="23" borderId="56" xfId="0" applyFont="1" applyFill="1" applyBorder="1" applyAlignment="1">
      <alignment/>
    </xf>
    <xf numFmtId="0" fontId="6" fillId="23" borderId="55" xfId="0" applyFont="1" applyFill="1" applyBorder="1" applyAlignment="1">
      <alignment/>
    </xf>
    <xf numFmtId="0" fontId="5" fillId="33" borderId="29" xfId="0" applyFont="1" applyFill="1" applyBorder="1" applyAlignment="1">
      <alignment vertical="top"/>
    </xf>
    <xf numFmtId="0" fontId="5" fillId="33" borderId="21" xfId="0" applyFont="1" applyFill="1" applyBorder="1" applyAlignment="1">
      <alignment vertical="top"/>
    </xf>
    <xf numFmtId="0" fontId="5" fillId="33" borderId="11" xfId="0" applyFont="1" applyFill="1" applyBorder="1" applyAlignment="1">
      <alignment vertical="top"/>
    </xf>
    <xf numFmtId="0" fontId="5" fillId="33" borderId="29" xfId="0" applyFont="1" applyFill="1" applyBorder="1" applyAlignment="1">
      <alignment horizontal="right" vertical="top"/>
    </xf>
    <xf numFmtId="0" fontId="5" fillId="33" borderId="21" xfId="0" applyFont="1" applyFill="1" applyBorder="1" applyAlignment="1">
      <alignment horizontal="right" vertical="top"/>
    </xf>
    <xf numFmtId="0" fontId="5" fillId="33" borderId="11" xfId="0" applyFont="1" applyFill="1" applyBorder="1" applyAlignment="1">
      <alignment horizontal="right" vertical="top"/>
    </xf>
    <xf numFmtId="0" fontId="7" fillId="33" borderId="54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67" xfId="0" applyFont="1" applyFill="1" applyBorder="1" applyAlignment="1">
      <alignment horizontal="left"/>
    </xf>
    <xf numFmtId="14" fontId="5" fillId="33" borderId="0" xfId="0" applyNumberFormat="1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4" fontId="7" fillId="34" borderId="45" xfId="0" applyNumberFormat="1" applyFont="1" applyFill="1" applyBorder="1" applyAlignment="1">
      <alignment horizontal="center" wrapText="1"/>
    </xf>
    <xf numFmtId="4" fontId="7" fillId="34" borderId="68" xfId="0" applyNumberFormat="1" applyFont="1" applyFill="1" applyBorder="1" applyAlignment="1">
      <alignment horizontal="center" wrapText="1"/>
    </xf>
    <xf numFmtId="0" fontId="7" fillId="33" borderId="29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34" borderId="68" xfId="0" applyFont="1" applyFill="1" applyBorder="1" applyAlignment="1">
      <alignment wrapText="1"/>
    </xf>
    <xf numFmtId="0" fontId="7" fillId="34" borderId="69" xfId="0" applyFont="1" applyFill="1" applyBorder="1" applyAlignment="1">
      <alignment wrapText="1"/>
    </xf>
    <xf numFmtId="3" fontId="5" fillId="34" borderId="23" xfId="0" applyNumberFormat="1" applyFont="1" applyFill="1" applyBorder="1" applyAlignment="1">
      <alignment horizontal="center" vertical="center"/>
    </xf>
    <xf numFmtId="3" fontId="5" fillId="34" borderId="55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45" fillId="0" borderId="43" xfId="0" applyFont="1" applyBorder="1" applyAlignment="1">
      <alignment horizontal="left"/>
    </xf>
    <xf numFmtId="0" fontId="45" fillId="0" borderId="3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32" xfId="0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2" xfId="0" applyFont="1" applyBorder="1" applyAlignment="1">
      <alignment horizontal="left"/>
    </xf>
    <xf numFmtId="0" fontId="69" fillId="0" borderId="31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/>
    </xf>
    <xf numFmtId="0" fontId="70" fillId="0" borderId="33" xfId="0" applyFont="1" applyBorder="1" applyAlignment="1">
      <alignment horizontal="center"/>
    </xf>
    <xf numFmtId="0" fontId="70" fillId="0" borderId="59" xfId="0" applyFont="1" applyBorder="1" applyAlignment="1">
      <alignment horizontal="center"/>
    </xf>
    <xf numFmtId="0" fontId="71" fillId="33" borderId="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/>
    </xf>
    <xf numFmtId="0" fontId="7" fillId="33" borderId="70" xfId="0" applyFont="1" applyFill="1" applyBorder="1" applyAlignment="1">
      <alignment horizontal="center"/>
    </xf>
    <xf numFmtId="4" fontId="65" fillId="0" borderId="63" xfId="0" applyNumberFormat="1" applyFont="1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65" fillId="0" borderId="63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65" fillId="0" borderId="64" xfId="0" applyFont="1" applyBorder="1" applyAlignment="1">
      <alignment horizontal="left" vertical="center"/>
    </xf>
    <xf numFmtId="0" fontId="66" fillId="13" borderId="20" xfId="0" applyFont="1" applyFill="1" applyBorder="1" applyAlignment="1">
      <alignment horizontal="left" vertical="center"/>
    </xf>
    <xf numFmtId="0" fontId="66" fillId="13" borderId="71" xfId="0" applyFont="1" applyFill="1" applyBorder="1" applyAlignment="1">
      <alignment horizontal="left" vertical="center"/>
    </xf>
    <xf numFmtId="0" fontId="72" fillId="13" borderId="0" xfId="0" applyFont="1" applyFill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 wrapText="1"/>
    </xf>
    <xf numFmtId="0" fontId="65" fillId="0" borderId="58" xfId="0" applyFont="1" applyBorder="1" applyAlignment="1">
      <alignment horizontal="left" vertical="center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4 2" xfId="50"/>
    <cellStyle name="Normální 5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0</xdr:col>
      <xdr:colOff>1219200</xdr:colOff>
      <xdr:row>0</xdr:row>
      <xdr:rowOff>962025</xdr:rowOff>
    </xdr:to>
    <xdr:pic>
      <xdr:nvPicPr>
        <xdr:cNvPr id="1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00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0</xdr:row>
      <xdr:rowOff>47625</xdr:rowOff>
    </xdr:from>
    <xdr:to>
      <xdr:col>4</xdr:col>
      <xdr:colOff>1447800</xdr:colOff>
      <xdr:row>0</xdr:row>
      <xdr:rowOff>962025</xdr:rowOff>
    </xdr:to>
    <xdr:pic>
      <xdr:nvPicPr>
        <xdr:cNvPr id="2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7625"/>
          <a:ext cx="1104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SheetLayoutView="100" zoomScalePageLayoutView="0" workbookViewId="0" topLeftCell="A49">
      <selection activeCell="H6" sqref="H6"/>
    </sheetView>
  </sheetViews>
  <sheetFormatPr defaultColWidth="9.00390625" defaultRowHeight="12.75"/>
  <cols>
    <col min="1" max="1" width="9.875" style="0" customWidth="1"/>
    <col min="2" max="2" width="41.25390625" style="0" customWidth="1"/>
    <col min="3" max="6" width="17.75390625" style="0" customWidth="1"/>
    <col min="7" max="7" width="21.375" style="0" customWidth="1"/>
    <col min="8" max="8" width="57.625" style="0" bestFit="1" customWidth="1"/>
  </cols>
  <sheetData>
    <row r="1" spans="1:9" ht="16.5" thickBot="1">
      <c r="A1" s="139" t="s">
        <v>175</v>
      </c>
      <c r="B1" s="139"/>
      <c r="C1" s="139"/>
      <c r="D1" s="139"/>
      <c r="E1" s="139"/>
      <c r="F1" s="139"/>
      <c r="G1" s="238" t="s">
        <v>381</v>
      </c>
      <c r="H1" s="61"/>
      <c r="I1" s="75"/>
    </row>
    <row r="2" spans="1:9" ht="16.5" thickBot="1">
      <c r="A2" s="140" t="s">
        <v>6</v>
      </c>
      <c r="B2" s="141"/>
      <c r="C2" s="142" t="s">
        <v>394</v>
      </c>
      <c r="D2" s="143"/>
      <c r="E2" s="143"/>
      <c r="F2" s="143"/>
      <c r="G2" s="144"/>
      <c r="H2" s="61"/>
      <c r="I2" s="75"/>
    </row>
    <row r="3" spans="1:9" ht="57" thickBot="1">
      <c r="A3" s="152" t="s">
        <v>7</v>
      </c>
      <c r="B3" s="1" t="s">
        <v>8</v>
      </c>
      <c r="C3" s="260" t="s">
        <v>176</v>
      </c>
      <c r="D3" s="261" t="s">
        <v>177</v>
      </c>
      <c r="E3" s="260" t="s">
        <v>178</v>
      </c>
      <c r="F3" s="262" t="s">
        <v>179</v>
      </c>
      <c r="G3" s="4" t="s">
        <v>9</v>
      </c>
      <c r="H3" s="217"/>
      <c r="I3" s="75"/>
    </row>
    <row r="4" spans="1:9" ht="15.75" thickBot="1">
      <c r="A4" s="5">
        <v>501</v>
      </c>
      <c r="B4" s="6" t="s">
        <v>10</v>
      </c>
      <c r="C4" s="263">
        <f>SUM(C5:C7)</f>
        <v>3067</v>
      </c>
      <c r="D4" s="264">
        <f>SUM(D5:D7)</f>
        <v>3266</v>
      </c>
      <c r="E4" s="265">
        <f>SUM(E5:E7)</f>
        <v>3397</v>
      </c>
      <c r="F4" s="265">
        <f>SUM(F5:F7)</f>
        <v>3397</v>
      </c>
      <c r="G4" s="9"/>
      <c r="H4" s="217"/>
      <c r="I4" s="75"/>
    </row>
    <row r="5" spans="1:9" ht="14.25">
      <c r="A5" s="145" t="s">
        <v>11</v>
      </c>
      <c r="B5" s="10" t="s">
        <v>12</v>
      </c>
      <c r="C5" s="266">
        <v>1931</v>
      </c>
      <c r="D5" s="267">
        <v>2220</v>
      </c>
      <c r="E5" s="266">
        <v>2220</v>
      </c>
      <c r="F5" s="266">
        <v>2220</v>
      </c>
      <c r="G5" s="13"/>
      <c r="H5" s="61"/>
      <c r="I5" s="75"/>
    </row>
    <row r="6" spans="1:9" ht="14.25">
      <c r="A6" s="146"/>
      <c r="B6" s="28" t="s">
        <v>13</v>
      </c>
      <c r="C6" s="268">
        <v>50</v>
      </c>
      <c r="D6" s="268">
        <v>46</v>
      </c>
      <c r="E6" s="268">
        <v>46</v>
      </c>
      <c r="F6" s="268">
        <v>46</v>
      </c>
      <c r="G6" s="17"/>
      <c r="H6" s="240"/>
      <c r="I6" s="75"/>
    </row>
    <row r="7" spans="1:9" ht="15" thickBot="1">
      <c r="A7" s="147"/>
      <c r="B7" s="18" t="s">
        <v>14</v>
      </c>
      <c r="C7" s="269">
        <v>1086</v>
      </c>
      <c r="D7" s="269">
        <v>1000</v>
      </c>
      <c r="E7" s="269">
        <v>1131</v>
      </c>
      <c r="F7" s="269">
        <v>1131</v>
      </c>
      <c r="G7" s="21" t="s">
        <v>88</v>
      </c>
      <c r="H7" s="61"/>
      <c r="I7" s="75"/>
    </row>
    <row r="8" spans="1:9" ht="15.75" thickBot="1">
      <c r="A8" s="5">
        <v>502</v>
      </c>
      <c r="B8" s="5" t="s">
        <v>15</v>
      </c>
      <c r="C8" s="265">
        <f>SUM(C9:C12)</f>
        <v>1849</v>
      </c>
      <c r="D8" s="265">
        <f>SUM(D9:D12)</f>
        <v>1751</v>
      </c>
      <c r="E8" s="265">
        <f>SUM(E9:E12)</f>
        <v>1515</v>
      </c>
      <c r="F8" s="265">
        <f>SUM(F9:F12)</f>
        <v>1515</v>
      </c>
      <c r="G8" s="24"/>
      <c r="H8" s="217"/>
      <c r="I8" s="75"/>
    </row>
    <row r="9" spans="1:9" ht="14.25">
      <c r="A9" s="148" t="s">
        <v>11</v>
      </c>
      <c r="B9" s="25" t="s">
        <v>16</v>
      </c>
      <c r="C9" s="267">
        <v>292</v>
      </c>
      <c r="D9" s="267">
        <v>285</v>
      </c>
      <c r="E9" s="267">
        <v>290</v>
      </c>
      <c r="F9" s="267">
        <v>290</v>
      </c>
      <c r="G9" s="13"/>
      <c r="H9" s="61"/>
      <c r="I9" s="75"/>
    </row>
    <row r="10" spans="1:9" ht="14.25">
      <c r="A10" s="149"/>
      <c r="B10" s="28" t="s">
        <v>17</v>
      </c>
      <c r="C10" s="266">
        <v>1116</v>
      </c>
      <c r="D10" s="266">
        <v>1000</v>
      </c>
      <c r="E10" s="266">
        <v>800</v>
      </c>
      <c r="F10" s="266">
        <v>800</v>
      </c>
      <c r="G10" s="29"/>
      <c r="H10" s="61"/>
      <c r="I10" s="75"/>
    </row>
    <row r="11" spans="1:9" ht="14.25">
      <c r="A11" s="149"/>
      <c r="B11" s="28" t="s">
        <v>57</v>
      </c>
      <c r="C11" s="268">
        <v>366</v>
      </c>
      <c r="D11" s="268">
        <v>400</v>
      </c>
      <c r="E11" s="268">
        <v>350</v>
      </c>
      <c r="F11" s="268">
        <v>350</v>
      </c>
      <c r="G11" s="17"/>
      <c r="H11" s="61"/>
      <c r="I11" s="75"/>
    </row>
    <row r="12" spans="1:9" ht="15" thickBot="1">
      <c r="A12" s="150"/>
      <c r="B12" s="18" t="s">
        <v>212</v>
      </c>
      <c r="C12" s="270">
        <v>75</v>
      </c>
      <c r="D12" s="270">
        <v>66</v>
      </c>
      <c r="E12" s="270">
        <v>75</v>
      </c>
      <c r="F12" s="270">
        <v>75</v>
      </c>
      <c r="G12" s="32"/>
      <c r="H12" s="61"/>
      <c r="I12" s="75"/>
    </row>
    <row r="13" spans="1:9" ht="15.75" thickBot="1">
      <c r="A13" s="5">
        <v>504</v>
      </c>
      <c r="B13" s="6" t="s">
        <v>18</v>
      </c>
      <c r="C13" s="263">
        <v>0</v>
      </c>
      <c r="D13" s="263">
        <v>0</v>
      </c>
      <c r="E13" s="263">
        <v>0</v>
      </c>
      <c r="F13" s="263">
        <v>0</v>
      </c>
      <c r="G13" s="9"/>
      <c r="H13" s="55"/>
      <c r="I13" s="75"/>
    </row>
    <row r="14" spans="1:9" ht="15.75" thickBot="1">
      <c r="A14" s="79" t="s">
        <v>65</v>
      </c>
      <c r="B14" s="6" t="s">
        <v>66</v>
      </c>
      <c r="C14" s="263">
        <v>0</v>
      </c>
      <c r="D14" s="263">
        <v>0</v>
      </c>
      <c r="E14" s="263">
        <v>0</v>
      </c>
      <c r="F14" s="263">
        <v>0</v>
      </c>
      <c r="G14" s="9"/>
      <c r="H14" s="242"/>
      <c r="I14" s="75"/>
    </row>
    <row r="15" spans="1:9" ht="15.75" thickBot="1">
      <c r="A15" s="5">
        <v>511</v>
      </c>
      <c r="B15" s="5" t="s">
        <v>5</v>
      </c>
      <c r="C15" s="265">
        <v>426</v>
      </c>
      <c r="D15" s="265">
        <v>834</v>
      </c>
      <c r="E15" s="265">
        <v>909</v>
      </c>
      <c r="F15" s="265">
        <v>909</v>
      </c>
      <c r="G15" s="34" t="s">
        <v>89</v>
      </c>
      <c r="H15" s="153"/>
      <c r="I15" s="75"/>
    </row>
    <row r="16" spans="1:9" ht="15.75" thickBot="1">
      <c r="A16" s="6">
        <v>512</v>
      </c>
      <c r="B16" s="5" t="s">
        <v>19</v>
      </c>
      <c r="C16" s="263">
        <v>13</v>
      </c>
      <c r="D16" s="263">
        <v>5</v>
      </c>
      <c r="E16" s="263">
        <v>5</v>
      </c>
      <c r="F16" s="263">
        <v>5</v>
      </c>
      <c r="G16" s="24"/>
      <c r="H16" s="217"/>
      <c r="I16" s="75"/>
    </row>
    <row r="17" spans="1:9" ht="15.75" thickBot="1">
      <c r="A17" s="5">
        <v>513</v>
      </c>
      <c r="B17" s="5" t="s">
        <v>20</v>
      </c>
      <c r="C17" s="265">
        <v>1</v>
      </c>
      <c r="D17" s="265">
        <v>5</v>
      </c>
      <c r="E17" s="265">
        <v>5</v>
      </c>
      <c r="F17" s="265">
        <v>5</v>
      </c>
      <c r="G17" s="34"/>
      <c r="H17" s="61"/>
      <c r="I17" s="75"/>
    </row>
    <row r="18" spans="1:9" ht="15.75" thickBot="1">
      <c r="A18" s="5">
        <v>516</v>
      </c>
      <c r="B18" s="5" t="s">
        <v>67</v>
      </c>
      <c r="C18" s="265">
        <v>0</v>
      </c>
      <c r="D18" s="265">
        <v>0</v>
      </c>
      <c r="E18" s="265">
        <v>0</v>
      </c>
      <c r="F18" s="265">
        <v>0</v>
      </c>
      <c r="G18" s="34"/>
      <c r="H18" s="61"/>
      <c r="I18" s="75"/>
    </row>
    <row r="19" spans="1:9" ht="15.75" thickBot="1">
      <c r="A19" s="5">
        <v>518</v>
      </c>
      <c r="B19" s="5" t="s">
        <v>21</v>
      </c>
      <c r="C19" s="265">
        <f>SUM(C20:C22)</f>
        <v>936</v>
      </c>
      <c r="D19" s="265">
        <f>SUM(D20:D22)</f>
        <v>648</v>
      </c>
      <c r="E19" s="265">
        <f>SUM(E20:E22)</f>
        <v>727</v>
      </c>
      <c r="F19" s="265">
        <f>SUM(F20:F22)</f>
        <v>727</v>
      </c>
      <c r="G19" s="24" t="s">
        <v>90</v>
      </c>
      <c r="H19" s="217"/>
      <c r="I19" s="75"/>
    </row>
    <row r="20" spans="1:9" ht="15">
      <c r="A20" s="35" t="s">
        <v>11</v>
      </c>
      <c r="B20" s="25" t="s">
        <v>22</v>
      </c>
      <c r="C20" s="271">
        <v>65</v>
      </c>
      <c r="D20" s="271">
        <v>65</v>
      </c>
      <c r="E20" s="271">
        <v>50</v>
      </c>
      <c r="F20" s="271">
        <v>50</v>
      </c>
      <c r="G20" s="53"/>
      <c r="H20" s="217"/>
      <c r="I20" s="75"/>
    </row>
    <row r="21" spans="1:9" ht="15">
      <c r="A21" s="33"/>
      <c r="B21" s="28" t="s">
        <v>23</v>
      </c>
      <c r="C21" s="272">
        <v>62</v>
      </c>
      <c r="D21" s="272">
        <v>63</v>
      </c>
      <c r="E21" s="272">
        <v>63</v>
      </c>
      <c r="F21" s="272">
        <v>63</v>
      </c>
      <c r="G21" s="71"/>
      <c r="H21" s="217"/>
      <c r="I21" s="75"/>
    </row>
    <row r="22" spans="1:9" ht="15.75" thickBot="1">
      <c r="A22" s="33"/>
      <c r="B22" s="28" t="s">
        <v>14</v>
      </c>
      <c r="C22" s="272">
        <v>809</v>
      </c>
      <c r="D22" s="272">
        <v>520</v>
      </c>
      <c r="E22" s="272">
        <v>614</v>
      </c>
      <c r="F22" s="272">
        <v>614</v>
      </c>
      <c r="G22" s="72"/>
      <c r="H22" s="217"/>
      <c r="I22" s="75"/>
    </row>
    <row r="23" spans="1:9" ht="15.75" thickBot="1">
      <c r="A23" s="40">
        <v>521</v>
      </c>
      <c r="B23" s="5" t="s">
        <v>24</v>
      </c>
      <c r="C23" s="265">
        <f>SUM(C24:C27)</f>
        <v>314</v>
      </c>
      <c r="D23" s="265">
        <f>SUM(D24:D27)</f>
        <v>97</v>
      </c>
      <c r="E23" s="265">
        <f>SUM(E24:E27)</f>
        <v>111</v>
      </c>
      <c r="F23" s="265">
        <f>SUM(F24:F27)</f>
        <v>111</v>
      </c>
      <c r="G23" s="24"/>
      <c r="H23" s="217"/>
      <c r="I23" s="75"/>
    </row>
    <row r="24" spans="1:9" ht="14.25">
      <c r="A24" s="35" t="s">
        <v>11</v>
      </c>
      <c r="B24" s="41" t="s">
        <v>25</v>
      </c>
      <c r="C24" s="266">
        <v>21</v>
      </c>
      <c r="D24" s="266">
        <v>30</v>
      </c>
      <c r="E24" s="266">
        <v>38</v>
      </c>
      <c r="F24" s="266">
        <v>38</v>
      </c>
      <c r="G24" s="13"/>
      <c r="H24" s="61"/>
      <c r="I24" s="75"/>
    </row>
    <row r="25" spans="1:9" ht="14.25">
      <c r="A25" s="42"/>
      <c r="B25" s="28" t="s">
        <v>26</v>
      </c>
      <c r="C25" s="268">
        <v>61</v>
      </c>
      <c r="D25" s="268">
        <v>67</v>
      </c>
      <c r="E25" s="268">
        <v>73</v>
      </c>
      <c r="F25" s="268">
        <v>73</v>
      </c>
      <c r="G25" s="17"/>
      <c r="H25" s="61"/>
      <c r="I25" s="75"/>
    </row>
    <row r="26" spans="1:9" ht="14.25">
      <c r="A26" s="42"/>
      <c r="B26" s="42" t="s">
        <v>213</v>
      </c>
      <c r="C26" s="273">
        <v>232</v>
      </c>
      <c r="D26" s="273"/>
      <c r="E26" s="273"/>
      <c r="F26" s="273"/>
      <c r="G26" s="21"/>
      <c r="H26" s="61"/>
      <c r="I26" s="75"/>
    </row>
    <row r="27" spans="1:9" ht="15" thickBot="1">
      <c r="A27" s="18"/>
      <c r="B27" s="14" t="s">
        <v>28</v>
      </c>
      <c r="C27" s="274"/>
      <c r="D27" s="270"/>
      <c r="E27" s="270"/>
      <c r="F27" s="270"/>
      <c r="G27" s="47"/>
      <c r="H27" s="61"/>
      <c r="I27" s="75"/>
    </row>
    <row r="28" spans="1:9" ht="15.75" thickBot="1">
      <c r="A28" s="5">
        <v>524</v>
      </c>
      <c r="B28" s="5" t="s">
        <v>29</v>
      </c>
      <c r="C28" s="265">
        <v>86</v>
      </c>
      <c r="D28" s="265">
        <v>60</v>
      </c>
      <c r="E28" s="265">
        <v>80</v>
      </c>
      <c r="F28" s="265">
        <v>80</v>
      </c>
      <c r="G28" s="24"/>
      <c r="H28" s="217"/>
      <c r="I28" s="75"/>
    </row>
    <row r="29" spans="1:9" ht="15.75" thickBot="1">
      <c r="A29" s="5">
        <v>525</v>
      </c>
      <c r="B29" s="5" t="s">
        <v>30</v>
      </c>
      <c r="C29" s="265">
        <v>53</v>
      </c>
      <c r="D29" s="265">
        <v>52</v>
      </c>
      <c r="E29" s="265">
        <v>52</v>
      </c>
      <c r="F29" s="265">
        <v>52</v>
      </c>
      <c r="G29" s="24" t="s">
        <v>91</v>
      </c>
      <c r="H29" s="217"/>
      <c r="I29" s="75"/>
    </row>
    <row r="30" spans="1:9" ht="15.75" thickBot="1">
      <c r="A30" s="5">
        <v>527</v>
      </c>
      <c r="B30" s="5" t="s">
        <v>59</v>
      </c>
      <c r="C30" s="265">
        <v>41</v>
      </c>
      <c r="D30" s="265">
        <v>71</v>
      </c>
      <c r="E30" s="265">
        <v>71</v>
      </c>
      <c r="F30" s="265">
        <v>71</v>
      </c>
      <c r="G30" s="24" t="s">
        <v>92</v>
      </c>
      <c r="H30" s="217"/>
      <c r="I30" s="75"/>
    </row>
    <row r="31" spans="1:9" ht="15.75" thickBot="1">
      <c r="A31" s="5">
        <v>528</v>
      </c>
      <c r="B31" s="5" t="s">
        <v>60</v>
      </c>
      <c r="C31" s="265">
        <v>0</v>
      </c>
      <c r="D31" s="265">
        <v>0</v>
      </c>
      <c r="E31" s="265">
        <v>0</v>
      </c>
      <c r="F31" s="265">
        <v>0</v>
      </c>
      <c r="G31" s="24"/>
      <c r="H31" s="217"/>
      <c r="I31" s="75"/>
    </row>
    <row r="32" spans="1:9" ht="15.75" thickBot="1">
      <c r="A32" s="5">
        <v>531</v>
      </c>
      <c r="B32" s="5" t="s">
        <v>31</v>
      </c>
      <c r="C32" s="265">
        <v>0</v>
      </c>
      <c r="D32" s="265">
        <v>0</v>
      </c>
      <c r="E32" s="265">
        <v>0</v>
      </c>
      <c r="F32" s="265">
        <v>0</v>
      </c>
      <c r="G32" s="24"/>
      <c r="H32" s="217"/>
      <c r="I32" s="75"/>
    </row>
    <row r="33" spans="1:9" ht="15.75" thickBot="1">
      <c r="A33" s="5">
        <v>538</v>
      </c>
      <c r="B33" s="5" t="s">
        <v>32</v>
      </c>
      <c r="C33" s="265">
        <v>2</v>
      </c>
      <c r="D33" s="265">
        <v>0</v>
      </c>
      <c r="E33" s="265">
        <v>0</v>
      </c>
      <c r="F33" s="265">
        <v>0</v>
      </c>
      <c r="G33" s="24"/>
      <c r="H33" s="217"/>
      <c r="I33" s="75"/>
    </row>
    <row r="34" spans="1:9" ht="15.75" thickBot="1">
      <c r="A34" s="49" t="s">
        <v>68</v>
      </c>
      <c r="B34" s="5" t="s">
        <v>33</v>
      </c>
      <c r="C34" s="265">
        <v>1</v>
      </c>
      <c r="D34" s="275">
        <v>0</v>
      </c>
      <c r="E34" s="275">
        <v>0</v>
      </c>
      <c r="F34" s="275">
        <v>0</v>
      </c>
      <c r="G34" s="24"/>
      <c r="H34" s="217"/>
      <c r="I34" s="75"/>
    </row>
    <row r="35" spans="1:9" ht="15.75" thickBot="1">
      <c r="A35" s="5">
        <v>543</v>
      </c>
      <c r="B35" s="5" t="s">
        <v>34</v>
      </c>
      <c r="C35" s="265">
        <v>0</v>
      </c>
      <c r="D35" s="265">
        <v>0</v>
      </c>
      <c r="E35" s="265">
        <v>0</v>
      </c>
      <c r="F35" s="265">
        <v>0</v>
      </c>
      <c r="G35" s="24"/>
      <c r="H35" s="217"/>
      <c r="I35" s="75"/>
    </row>
    <row r="36" spans="1:9" ht="15.75" thickBot="1">
      <c r="A36" s="49">
        <v>548</v>
      </c>
      <c r="B36" s="5" t="s">
        <v>69</v>
      </c>
      <c r="C36" s="265">
        <v>0</v>
      </c>
      <c r="D36" s="265">
        <v>0</v>
      </c>
      <c r="E36" s="265">
        <v>0</v>
      </c>
      <c r="F36" s="265">
        <v>0</v>
      </c>
      <c r="G36" s="24"/>
      <c r="H36" s="217"/>
      <c r="I36" s="75"/>
    </row>
    <row r="37" spans="1:9" ht="15.75" thickBot="1">
      <c r="A37" s="5">
        <v>551</v>
      </c>
      <c r="B37" s="5" t="s">
        <v>35</v>
      </c>
      <c r="C37" s="265">
        <v>0</v>
      </c>
      <c r="D37" s="265">
        <v>0</v>
      </c>
      <c r="E37" s="265">
        <v>0</v>
      </c>
      <c r="F37" s="265">
        <v>0</v>
      </c>
      <c r="G37" s="24"/>
      <c r="H37" s="217"/>
      <c r="I37" s="75"/>
    </row>
    <row r="38" spans="1:9" ht="15.75" thickBot="1">
      <c r="A38" s="49" t="s">
        <v>70</v>
      </c>
      <c r="B38" s="5" t="s">
        <v>71</v>
      </c>
      <c r="C38" s="265">
        <v>0</v>
      </c>
      <c r="D38" s="265">
        <v>0</v>
      </c>
      <c r="E38" s="265">
        <v>0</v>
      </c>
      <c r="F38" s="265">
        <v>0</v>
      </c>
      <c r="G38" s="24"/>
      <c r="H38" s="217"/>
      <c r="I38" s="75"/>
    </row>
    <row r="39" spans="1:9" ht="15.75" thickBot="1">
      <c r="A39" s="49">
        <v>556</v>
      </c>
      <c r="B39" s="5" t="s">
        <v>72</v>
      </c>
      <c r="C39" s="265">
        <v>0</v>
      </c>
      <c r="D39" s="265">
        <v>0</v>
      </c>
      <c r="E39" s="265">
        <v>0</v>
      </c>
      <c r="F39" s="265">
        <v>0</v>
      </c>
      <c r="G39" s="24"/>
      <c r="H39" s="217"/>
      <c r="I39" s="75"/>
    </row>
    <row r="40" spans="1:9" ht="15.75" thickBot="1">
      <c r="A40" s="49">
        <v>557</v>
      </c>
      <c r="B40" s="5" t="s">
        <v>73</v>
      </c>
      <c r="C40" s="265">
        <v>3</v>
      </c>
      <c r="D40" s="265">
        <v>0</v>
      </c>
      <c r="E40" s="265">
        <v>0</v>
      </c>
      <c r="F40" s="265">
        <v>0</v>
      </c>
      <c r="G40" s="24"/>
      <c r="H40" s="217"/>
      <c r="I40" s="75"/>
    </row>
    <row r="41" spans="1:9" ht="15.75" thickBot="1">
      <c r="A41" s="49">
        <v>558</v>
      </c>
      <c r="B41" s="5" t="s">
        <v>74</v>
      </c>
      <c r="C41" s="265">
        <v>866</v>
      </c>
      <c r="D41" s="265">
        <v>800</v>
      </c>
      <c r="E41" s="265">
        <v>556</v>
      </c>
      <c r="F41" s="265">
        <v>556</v>
      </c>
      <c r="G41" s="24" t="s">
        <v>95</v>
      </c>
      <c r="H41" s="217"/>
      <c r="I41" s="75"/>
    </row>
    <row r="42" spans="1:9" ht="15.75" thickBot="1">
      <c r="A42" s="49">
        <v>549</v>
      </c>
      <c r="B42" s="5" t="s">
        <v>36</v>
      </c>
      <c r="C42" s="265">
        <v>25</v>
      </c>
      <c r="D42" s="265">
        <v>45</v>
      </c>
      <c r="E42" s="265">
        <v>45</v>
      </c>
      <c r="F42" s="265">
        <v>45</v>
      </c>
      <c r="G42" s="24" t="s">
        <v>214</v>
      </c>
      <c r="H42" s="217"/>
      <c r="I42" s="75"/>
    </row>
    <row r="43" spans="1:9" ht="15.75" thickBot="1">
      <c r="A43" s="49" t="s">
        <v>182</v>
      </c>
      <c r="B43" s="5" t="s">
        <v>76</v>
      </c>
      <c r="C43" s="265">
        <v>0</v>
      </c>
      <c r="D43" s="265">
        <v>0</v>
      </c>
      <c r="E43" s="265">
        <v>0</v>
      </c>
      <c r="F43" s="265">
        <v>0</v>
      </c>
      <c r="G43" s="24"/>
      <c r="H43" s="217"/>
      <c r="I43" s="75"/>
    </row>
    <row r="44" spans="1:9" ht="15.75" thickBot="1">
      <c r="A44" s="6">
        <v>569</v>
      </c>
      <c r="B44" s="6" t="s">
        <v>37</v>
      </c>
      <c r="C44" s="263">
        <v>0</v>
      </c>
      <c r="D44" s="265">
        <v>0</v>
      </c>
      <c r="E44" s="263">
        <v>0</v>
      </c>
      <c r="F44" s="263">
        <v>0</v>
      </c>
      <c r="G44" s="9"/>
      <c r="H44" s="217"/>
      <c r="I44" s="75"/>
    </row>
    <row r="45" spans="1:9" ht="15.75" thickBot="1">
      <c r="A45" s="50"/>
      <c r="B45" s="50" t="s">
        <v>61</v>
      </c>
      <c r="C45" s="276">
        <v>0</v>
      </c>
      <c r="D45" s="276">
        <v>0</v>
      </c>
      <c r="E45" s="276">
        <v>0</v>
      </c>
      <c r="F45" s="276">
        <v>0</v>
      </c>
      <c r="G45" s="54"/>
      <c r="H45" s="217"/>
      <c r="I45" s="75"/>
    </row>
    <row r="46" spans="1:9" ht="16.5" thickBot="1" thickTop="1">
      <c r="A46" s="80" t="s">
        <v>38</v>
      </c>
      <c r="B46" s="6" t="s">
        <v>39</v>
      </c>
      <c r="C46" s="263">
        <f>SUM(C4,C8,C13:C19,C23,C28:C45)</f>
        <v>7683</v>
      </c>
      <c r="D46" s="263">
        <f>SUM(D4,D8,D13:D19,D23,D28:D45)</f>
        <v>7634</v>
      </c>
      <c r="E46" s="263">
        <f>SUM(E4,E8,E13:E19,E23,E28:E45)</f>
        <v>7473</v>
      </c>
      <c r="F46" s="263">
        <f>SUM(F4,F8,F13:F19,F23,F28:F45)</f>
        <v>7473</v>
      </c>
      <c r="G46" s="9"/>
      <c r="H46" s="217"/>
      <c r="I46" s="75"/>
    </row>
    <row r="47" spans="1:9" ht="15">
      <c r="A47" s="55"/>
      <c r="B47" s="55"/>
      <c r="C47" s="277"/>
      <c r="D47" s="277"/>
      <c r="E47" s="277"/>
      <c r="F47" s="277"/>
      <c r="G47" s="278"/>
      <c r="H47" s="217"/>
      <c r="I47" s="75"/>
    </row>
    <row r="48" spans="1:9" ht="15.75" thickBot="1">
      <c r="A48" s="55"/>
      <c r="B48" s="55"/>
      <c r="C48" s="279"/>
      <c r="D48" s="279"/>
      <c r="E48" s="279"/>
      <c r="F48" s="279"/>
      <c r="G48" s="138"/>
      <c r="H48" s="217"/>
      <c r="I48" s="75"/>
    </row>
    <row r="49" spans="1:9" ht="57" thickBot="1">
      <c r="A49" s="1"/>
      <c r="B49" s="1" t="s">
        <v>8</v>
      </c>
      <c r="C49" s="260" t="s">
        <v>176</v>
      </c>
      <c r="D49" s="260" t="s">
        <v>177</v>
      </c>
      <c r="E49" s="260" t="s">
        <v>178</v>
      </c>
      <c r="F49" s="280" t="s">
        <v>179</v>
      </c>
      <c r="G49" s="4" t="s">
        <v>9</v>
      </c>
      <c r="H49" s="61"/>
      <c r="I49" s="75"/>
    </row>
    <row r="50" spans="1:9" ht="15.75" thickBot="1">
      <c r="A50" s="57">
        <v>602</v>
      </c>
      <c r="B50" s="5" t="s">
        <v>40</v>
      </c>
      <c r="C50" s="265">
        <v>3353</v>
      </c>
      <c r="D50" s="265">
        <v>3543</v>
      </c>
      <c r="E50" s="265">
        <v>3623</v>
      </c>
      <c r="F50" s="265">
        <v>3623</v>
      </c>
      <c r="G50" s="5" t="s">
        <v>97</v>
      </c>
      <c r="H50" s="217"/>
      <c r="I50" s="75"/>
    </row>
    <row r="51" spans="1:9" ht="15.75" thickBot="1">
      <c r="A51" s="5">
        <v>603</v>
      </c>
      <c r="B51" s="5" t="s">
        <v>41</v>
      </c>
      <c r="C51" s="265">
        <v>0</v>
      </c>
      <c r="D51" s="265">
        <v>0</v>
      </c>
      <c r="E51" s="265">
        <v>0</v>
      </c>
      <c r="F51" s="265">
        <v>0</v>
      </c>
      <c r="G51" s="5"/>
      <c r="H51" s="217"/>
      <c r="I51" s="75"/>
    </row>
    <row r="52" spans="1:9" ht="15.75" thickBot="1">
      <c r="A52" s="5">
        <v>604</v>
      </c>
      <c r="B52" s="5" t="s">
        <v>62</v>
      </c>
      <c r="C52" s="265">
        <v>0</v>
      </c>
      <c r="D52" s="265">
        <v>0</v>
      </c>
      <c r="E52" s="265">
        <v>0</v>
      </c>
      <c r="F52" s="265">
        <v>0</v>
      </c>
      <c r="G52" s="5"/>
      <c r="H52" s="217"/>
      <c r="I52" s="75"/>
    </row>
    <row r="53" spans="1:9" ht="15.75" thickBot="1">
      <c r="A53" s="49">
        <v>609</v>
      </c>
      <c r="B53" s="5" t="s">
        <v>42</v>
      </c>
      <c r="C53" s="265">
        <v>0</v>
      </c>
      <c r="D53" s="265">
        <v>0</v>
      </c>
      <c r="E53" s="265">
        <v>0</v>
      </c>
      <c r="F53" s="265">
        <v>0</v>
      </c>
      <c r="G53" s="5"/>
      <c r="H53" s="217"/>
      <c r="I53" s="75"/>
    </row>
    <row r="54" spans="1:9" ht="15.75" thickBot="1">
      <c r="A54" s="49">
        <v>641</v>
      </c>
      <c r="B54" s="5" t="s">
        <v>77</v>
      </c>
      <c r="C54" s="265">
        <v>0</v>
      </c>
      <c r="D54" s="265">
        <v>0</v>
      </c>
      <c r="E54" s="265">
        <v>0</v>
      </c>
      <c r="F54" s="265">
        <v>0</v>
      </c>
      <c r="G54" s="5"/>
      <c r="H54" s="217"/>
      <c r="I54" s="75"/>
    </row>
    <row r="55" spans="1:9" ht="15.75" thickBot="1">
      <c r="A55" s="5">
        <v>642</v>
      </c>
      <c r="B55" s="5" t="s">
        <v>33</v>
      </c>
      <c r="C55" s="265">
        <v>0</v>
      </c>
      <c r="D55" s="265">
        <v>0</v>
      </c>
      <c r="E55" s="265">
        <v>0</v>
      </c>
      <c r="F55" s="265">
        <v>0</v>
      </c>
      <c r="G55" s="58"/>
      <c r="H55" s="61"/>
      <c r="I55" s="75"/>
    </row>
    <row r="56" spans="1:9" ht="15.75" thickBot="1">
      <c r="A56" s="79" t="s">
        <v>78</v>
      </c>
      <c r="B56" s="33" t="s">
        <v>79</v>
      </c>
      <c r="C56" s="263">
        <v>0</v>
      </c>
      <c r="D56" s="263">
        <v>0</v>
      </c>
      <c r="E56" s="263">
        <v>0</v>
      </c>
      <c r="F56" s="263">
        <v>0</v>
      </c>
      <c r="G56" s="42"/>
      <c r="H56" s="61"/>
      <c r="I56" s="75"/>
    </row>
    <row r="57" spans="1:9" ht="15.75" thickBot="1">
      <c r="A57" s="5">
        <v>648</v>
      </c>
      <c r="B57" s="5" t="s">
        <v>43</v>
      </c>
      <c r="C57" s="265">
        <v>127</v>
      </c>
      <c r="D57" s="265">
        <v>0</v>
      </c>
      <c r="E57" s="265">
        <v>0</v>
      </c>
      <c r="F57" s="265">
        <v>0</v>
      </c>
      <c r="G57" s="5"/>
      <c r="H57" s="217"/>
      <c r="I57" s="75"/>
    </row>
    <row r="58" spans="1:9" ht="15.75" thickBot="1">
      <c r="A58" s="5">
        <v>649</v>
      </c>
      <c r="B58" s="5" t="s">
        <v>44</v>
      </c>
      <c r="C58" s="265">
        <v>4</v>
      </c>
      <c r="D58" s="265">
        <v>0</v>
      </c>
      <c r="E58" s="265">
        <v>0</v>
      </c>
      <c r="F58" s="265">
        <v>0</v>
      </c>
      <c r="G58" s="5"/>
      <c r="H58" s="217"/>
      <c r="I58" s="75"/>
    </row>
    <row r="59" spans="1:9" ht="15.75" thickBot="1">
      <c r="A59" s="5">
        <v>662</v>
      </c>
      <c r="B59" s="5" t="s">
        <v>45</v>
      </c>
      <c r="C59" s="265">
        <v>0</v>
      </c>
      <c r="D59" s="265">
        <v>1</v>
      </c>
      <c r="E59" s="265">
        <v>0</v>
      </c>
      <c r="F59" s="265">
        <v>0</v>
      </c>
      <c r="G59" s="58"/>
      <c r="H59" s="61"/>
      <c r="I59" s="75"/>
    </row>
    <row r="60" spans="1:9" ht="15.75" thickBot="1">
      <c r="A60" s="245" t="s">
        <v>183</v>
      </c>
      <c r="B60" s="40" t="s">
        <v>184</v>
      </c>
      <c r="C60" s="281">
        <v>0</v>
      </c>
      <c r="D60" s="281">
        <v>0</v>
      </c>
      <c r="E60" s="281">
        <v>0</v>
      </c>
      <c r="F60" s="281">
        <v>0</v>
      </c>
      <c r="G60" s="81"/>
      <c r="H60" s="61"/>
      <c r="I60" s="75"/>
    </row>
    <row r="61" spans="1:9" ht="15.75" thickBot="1">
      <c r="A61" s="49" t="s">
        <v>80</v>
      </c>
      <c r="B61" s="5" t="s">
        <v>63</v>
      </c>
      <c r="C61" s="265">
        <v>4203</v>
      </c>
      <c r="D61" s="265">
        <v>0</v>
      </c>
      <c r="E61" s="265">
        <v>0</v>
      </c>
      <c r="F61" s="265">
        <v>0</v>
      </c>
      <c r="G61" s="58"/>
      <c r="H61" s="61"/>
      <c r="I61" s="75"/>
    </row>
    <row r="62" spans="1:9" ht="15.75" thickBot="1">
      <c r="A62" s="50"/>
      <c r="B62" s="50"/>
      <c r="C62" s="276"/>
      <c r="D62" s="276"/>
      <c r="E62" s="276"/>
      <c r="F62" s="276"/>
      <c r="G62" s="59"/>
      <c r="H62" s="61"/>
      <c r="I62" s="75"/>
    </row>
    <row r="63" spans="1:9" ht="16.5" thickBot="1" thickTop="1">
      <c r="A63" s="6" t="s">
        <v>47</v>
      </c>
      <c r="B63" s="6" t="s">
        <v>48</v>
      </c>
      <c r="C63" s="282">
        <f>SUM(C50:C62)</f>
        <v>7687</v>
      </c>
      <c r="D63" s="263">
        <f>SUM(D50:D62)</f>
        <v>3544</v>
      </c>
      <c r="E63" s="263">
        <f>SUM(E50:E62)</f>
        <v>3623</v>
      </c>
      <c r="F63" s="263">
        <f>SUM(F50:F62)</f>
        <v>3623</v>
      </c>
      <c r="G63" s="6"/>
      <c r="H63" s="217"/>
      <c r="I63" s="75"/>
    </row>
    <row r="64" spans="1:9" ht="15">
      <c r="A64" s="55"/>
      <c r="B64" s="55"/>
      <c r="C64" s="283"/>
      <c r="D64" s="283"/>
      <c r="E64" s="283"/>
      <c r="F64" s="283"/>
      <c r="G64" s="55"/>
      <c r="H64" s="217"/>
      <c r="I64" s="75"/>
    </row>
    <row r="65" spans="1:9" ht="15">
      <c r="A65" s="61"/>
      <c r="B65" s="61"/>
      <c r="C65" s="284"/>
      <c r="D65" s="284"/>
      <c r="E65" s="284"/>
      <c r="F65" s="285"/>
      <c r="G65" s="61"/>
      <c r="H65" s="61"/>
      <c r="I65" s="75"/>
    </row>
    <row r="66" spans="1:9" ht="15.75" thickBot="1">
      <c r="A66" s="138" t="s">
        <v>180</v>
      </c>
      <c r="B66" s="138"/>
      <c r="C66" s="138"/>
      <c r="D66" s="138"/>
      <c r="E66" s="138"/>
      <c r="F66" s="138"/>
      <c r="G66" s="138"/>
      <c r="H66" s="217"/>
      <c r="I66" s="75"/>
    </row>
    <row r="67" spans="1:9" ht="14.25">
      <c r="A67" s="25" t="s">
        <v>49</v>
      </c>
      <c r="B67" s="25" t="s">
        <v>50</v>
      </c>
      <c r="C67" s="286">
        <f>SUM(C63)</f>
        <v>7687</v>
      </c>
      <c r="D67" s="286">
        <f>SUM(D63)</f>
        <v>3544</v>
      </c>
      <c r="E67" s="286">
        <f>SUM(E63)</f>
        <v>3623</v>
      </c>
      <c r="F67" s="286">
        <f>SUM(F63)</f>
        <v>3623</v>
      </c>
      <c r="G67" s="25"/>
      <c r="H67" s="61"/>
      <c r="I67" s="75"/>
    </row>
    <row r="68" spans="1:8" ht="15" thickBot="1">
      <c r="A68" s="65" t="s">
        <v>51</v>
      </c>
      <c r="B68" s="65" t="s">
        <v>52</v>
      </c>
      <c r="C68" s="287">
        <f>SUM(C46)</f>
        <v>7683</v>
      </c>
      <c r="D68" s="287">
        <f>SUM(D46)</f>
        <v>7634</v>
      </c>
      <c r="E68" s="287">
        <f>SUM(E46)</f>
        <v>7473</v>
      </c>
      <c r="F68" s="287">
        <f>SUM(F46)</f>
        <v>7473</v>
      </c>
      <c r="G68" s="18"/>
      <c r="H68" s="61"/>
    </row>
    <row r="69" spans="1:8" ht="15.75" thickBot="1">
      <c r="A69" s="5"/>
      <c r="B69" s="67" t="s">
        <v>185</v>
      </c>
      <c r="C69" s="68">
        <f>SUM(C68-C67)</f>
        <v>-4</v>
      </c>
      <c r="D69" s="68">
        <f>SUM(D68-D67)</f>
        <v>4090</v>
      </c>
      <c r="E69" s="372">
        <f>SUM(E68-E67)</f>
        <v>3850</v>
      </c>
      <c r="F69" s="365">
        <f>SUM(F68-F67)</f>
        <v>3850</v>
      </c>
      <c r="G69" s="5"/>
      <c r="H69" s="217"/>
    </row>
    <row r="70" spans="1:8" ht="15">
      <c r="A70" s="55"/>
      <c r="B70" s="76"/>
      <c r="C70" s="77"/>
      <c r="D70" s="77"/>
      <c r="E70" s="77"/>
      <c r="F70" s="77"/>
      <c r="G70" s="55"/>
      <c r="H70" s="217"/>
    </row>
    <row r="71" spans="1:8" ht="15">
      <c r="A71" s="61"/>
      <c r="B71" s="61"/>
      <c r="C71" s="284"/>
      <c r="D71" s="284"/>
      <c r="E71" s="284"/>
      <c r="F71" s="285"/>
      <c r="G71" s="61"/>
      <c r="H71" s="61"/>
    </row>
    <row r="72" spans="1:8" ht="15">
      <c r="A72" s="135" t="s">
        <v>81</v>
      </c>
      <c r="B72" s="61"/>
      <c r="C72" s="284"/>
      <c r="D72" s="284"/>
      <c r="E72" s="284"/>
      <c r="F72" s="285"/>
      <c r="G72" s="61"/>
      <c r="H72" s="61"/>
    </row>
    <row r="73" spans="1:8" ht="15">
      <c r="A73" s="61"/>
      <c r="B73" s="61"/>
      <c r="C73" s="284"/>
      <c r="D73" s="284"/>
      <c r="E73" s="284"/>
      <c r="F73" s="285"/>
      <c r="G73" s="61"/>
      <c r="H73" s="61"/>
    </row>
    <row r="74" spans="1:8" ht="15">
      <c r="A74" s="61"/>
      <c r="B74" s="61"/>
      <c r="C74" s="284"/>
      <c r="D74" s="284"/>
      <c r="E74" s="284"/>
      <c r="F74" s="285"/>
      <c r="G74" s="61"/>
      <c r="H74" s="61"/>
    </row>
    <row r="75" spans="1:8" ht="15">
      <c r="A75" s="61" t="s">
        <v>88</v>
      </c>
      <c r="B75" s="61" t="s">
        <v>215</v>
      </c>
      <c r="C75" s="284"/>
      <c r="D75" s="284"/>
      <c r="E75" s="284"/>
      <c r="F75" s="285"/>
      <c r="G75" s="61"/>
      <c r="H75" s="61"/>
    </row>
    <row r="76" spans="1:8" ht="15">
      <c r="A76" s="61"/>
      <c r="B76" s="61" t="s">
        <v>216</v>
      </c>
      <c r="C76" s="284"/>
      <c r="D76" s="284"/>
      <c r="E76" s="284"/>
      <c r="F76" s="285"/>
      <c r="G76" s="61"/>
      <c r="H76" s="61"/>
    </row>
    <row r="77" spans="1:8" ht="15">
      <c r="A77" s="61"/>
      <c r="B77" s="61" t="s">
        <v>217</v>
      </c>
      <c r="C77" s="284"/>
      <c r="D77" s="284"/>
      <c r="E77" s="284"/>
      <c r="F77" s="285"/>
      <c r="G77" s="61"/>
      <c r="H77" s="61"/>
    </row>
    <row r="78" spans="1:8" ht="15">
      <c r="A78" s="61"/>
      <c r="B78" s="61"/>
      <c r="C78" s="284"/>
      <c r="D78" s="284"/>
      <c r="E78" s="284"/>
      <c r="F78" s="285"/>
      <c r="G78" s="61"/>
      <c r="H78" s="61"/>
    </row>
    <row r="79" spans="1:8" ht="15">
      <c r="A79" s="61" t="s">
        <v>89</v>
      </c>
      <c r="B79" s="61" t="s">
        <v>218</v>
      </c>
      <c r="C79" s="284"/>
      <c r="D79" s="284"/>
      <c r="E79" s="284"/>
      <c r="F79" s="285"/>
      <c r="G79" s="61"/>
      <c r="H79" s="61"/>
    </row>
    <row r="80" spans="1:8" ht="15">
      <c r="A80" s="61"/>
      <c r="B80" s="61" t="s">
        <v>219</v>
      </c>
      <c r="C80" s="284"/>
      <c r="D80" s="284"/>
      <c r="E80" s="284"/>
      <c r="F80" s="285"/>
      <c r="G80" s="61"/>
      <c r="H80" s="61"/>
    </row>
    <row r="81" spans="1:8" ht="15">
      <c r="A81" s="61"/>
      <c r="B81" s="61" t="s">
        <v>220</v>
      </c>
      <c r="C81" s="284"/>
      <c r="D81" s="284"/>
      <c r="E81" s="284"/>
      <c r="F81" s="285"/>
      <c r="G81" s="61"/>
      <c r="H81" s="61"/>
    </row>
    <row r="82" spans="1:8" ht="15">
      <c r="A82" s="61"/>
      <c r="B82" s="61" t="s">
        <v>221</v>
      </c>
      <c r="C82" s="284"/>
      <c r="D82" s="284"/>
      <c r="E82" s="284"/>
      <c r="F82" s="285"/>
      <c r="G82" s="61"/>
      <c r="H82" s="61"/>
    </row>
    <row r="83" spans="1:8" ht="15">
      <c r="A83" s="61"/>
      <c r="B83" s="61"/>
      <c r="C83" s="284"/>
      <c r="D83" s="284"/>
      <c r="E83" s="284"/>
      <c r="F83" s="285"/>
      <c r="G83" s="61"/>
      <c r="H83" s="61"/>
    </row>
    <row r="84" spans="1:8" ht="15">
      <c r="A84" s="61" t="s">
        <v>90</v>
      </c>
      <c r="B84" s="61" t="s">
        <v>222</v>
      </c>
      <c r="C84" s="284"/>
      <c r="D84" s="284"/>
      <c r="E84" s="284"/>
      <c r="F84" s="285"/>
      <c r="G84" s="61"/>
      <c r="H84" s="61"/>
    </row>
    <row r="85" spans="1:8" ht="15">
      <c r="A85" s="61"/>
      <c r="B85" s="61" t="s">
        <v>223</v>
      </c>
      <c r="C85" s="284"/>
      <c r="D85" s="284"/>
      <c r="E85" s="284"/>
      <c r="F85" s="285"/>
      <c r="G85" s="61"/>
      <c r="H85" s="61"/>
    </row>
    <row r="86" spans="1:8" ht="15">
      <c r="A86" s="61"/>
      <c r="B86" s="61"/>
      <c r="C86" s="284"/>
      <c r="D86" s="284"/>
      <c r="E86" s="284"/>
      <c r="F86" s="285"/>
      <c r="G86" s="61"/>
      <c r="H86" s="61"/>
    </row>
    <row r="87" spans="1:8" ht="15">
      <c r="A87" s="61" t="s">
        <v>224</v>
      </c>
      <c r="B87" s="61" t="s">
        <v>225</v>
      </c>
      <c r="C87" s="284"/>
      <c r="D87" s="284"/>
      <c r="E87" s="284"/>
      <c r="F87" s="285"/>
      <c r="G87" s="61"/>
      <c r="H87" s="61"/>
    </row>
    <row r="88" spans="1:8" ht="15">
      <c r="A88" s="61"/>
      <c r="B88" s="61"/>
      <c r="C88" s="284"/>
      <c r="D88" s="284"/>
      <c r="E88" s="284"/>
      <c r="F88" s="285"/>
      <c r="G88" s="61"/>
      <c r="H88" s="61"/>
    </row>
    <row r="89" spans="1:8" ht="15">
      <c r="A89" s="61" t="s">
        <v>92</v>
      </c>
      <c r="B89" s="61" t="s">
        <v>226</v>
      </c>
      <c r="C89" s="284"/>
      <c r="D89" s="284"/>
      <c r="E89" s="284"/>
      <c r="F89" s="285"/>
      <c r="G89" s="61"/>
      <c r="H89" s="61"/>
    </row>
    <row r="90" spans="1:8" ht="15">
      <c r="A90" s="61"/>
      <c r="B90" s="61" t="s">
        <v>227</v>
      </c>
      <c r="C90" s="284"/>
      <c r="D90" s="284"/>
      <c r="E90" s="284"/>
      <c r="F90" s="285"/>
      <c r="G90" s="61"/>
      <c r="H90" s="61"/>
    </row>
    <row r="91" spans="1:8" ht="15">
      <c r="A91" s="61"/>
      <c r="B91" s="61"/>
      <c r="C91" s="284"/>
      <c r="D91" s="284"/>
      <c r="E91" s="284"/>
      <c r="F91" s="285"/>
      <c r="G91" s="61"/>
      <c r="H91" s="61"/>
    </row>
    <row r="92" spans="1:8" ht="15">
      <c r="A92" s="61" t="s">
        <v>95</v>
      </c>
      <c r="B92" s="61" t="s">
        <v>228</v>
      </c>
      <c r="C92" s="284"/>
      <c r="D92" s="284"/>
      <c r="E92" s="284"/>
      <c r="F92" s="285"/>
      <c r="G92" s="61"/>
      <c r="H92" s="61"/>
    </row>
    <row r="93" spans="1:8" ht="15">
      <c r="A93" s="61"/>
      <c r="B93" s="61" t="s">
        <v>229</v>
      </c>
      <c r="C93" s="284"/>
      <c r="D93" s="284"/>
      <c r="E93" s="284"/>
      <c r="F93" s="285"/>
      <c r="G93" s="61"/>
      <c r="H93" s="61"/>
    </row>
    <row r="94" spans="1:8" ht="15">
      <c r="A94" s="61"/>
      <c r="B94" s="61"/>
      <c r="C94" s="284"/>
      <c r="D94" s="284"/>
      <c r="E94" s="284"/>
      <c r="F94" s="285"/>
      <c r="G94" s="61"/>
      <c r="H94" s="61"/>
    </row>
    <row r="95" spans="1:8" ht="15">
      <c r="A95" s="61" t="s">
        <v>214</v>
      </c>
      <c r="B95" s="61" t="s">
        <v>230</v>
      </c>
      <c r="C95" s="284"/>
      <c r="D95" s="284"/>
      <c r="E95" s="284"/>
      <c r="F95" s="285"/>
      <c r="G95" s="61"/>
      <c r="H95" s="61"/>
    </row>
    <row r="96" spans="1:8" ht="15">
      <c r="A96" s="61"/>
      <c r="B96" s="61"/>
      <c r="C96" s="284"/>
      <c r="D96" s="284"/>
      <c r="E96" s="284"/>
      <c r="F96" s="285"/>
      <c r="G96" s="61"/>
      <c r="H96" s="61"/>
    </row>
    <row r="97" spans="1:8" ht="15">
      <c r="A97" s="61" t="s">
        <v>97</v>
      </c>
      <c r="B97" s="61" t="s">
        <v>231</v>
      </c>
      <c r="C97" s="284"/>
      <c r="D97" s="284"/>
      <c r="E97" s="284"/>
      <c r="F97" s="285"/>
      <c r="G97" s="61"/>
      <c r="H97" s="61"/>
    </row>
    <row r="98" spans="1:8" ht="15">
      <c r="A98" s="61"/>
      <c r="B98" s="61" t="s">
        <v>232</v>
      </c>
      <c r="C98" s="284"/>
      <c r="D98" s="284"/>
      <c r="E98" s="284"/>
      <c r="F98" s="285"/>
      <c r="G98" s="61"/>
      <c r="H98" s="61"/>
    </row>
    <row r="99" spans="1:8" ht="15">
      <c r="A99" s="61"/>
      <c r="B99" s="61"/>
      <c r="C99" s="284"/>
      <c r="D99" s="284"/>
      <c r="E99" s="284"/>
      <c r="F99" s="285"/>
      <c r="G99" s="61"/>
      <c r="H99" s="61"/>
    </row>
    <row r="100" spans="1:8" ht="15">
      <c r="A100" s="61"/>
      <c r="B100" s="61" t="s">
        <v>233</v>
      </c>
      <c r="C100" s="284"/>
      <c r="D100" s="284"/>
      <c r="E100" s="284"/>
      <c r="F100" s="285"/>
      <c r="G100" s="61"/>
      <c r="H100" s="61"/>
    </row>
    <row r="101" spans="1:8" ht="15">
      <c r="A101" s="61"/>
      <c r="B101" s="61"/>
      <c r="C101" s="284"/>
      <c r="D101" s="284"/>
      <c r="E101" s="284"/>
      <c r="F101" s="285"/>
      <c r="G101" s="61"/>
      <c r="H101" s="61"/>
    </row>
    <row r="102" spans="1:8" ht="15">
      <c r="A102" s="61"/>
      <c r="B102" s="61"/>
      <c r="C102" s="284"/>
      <c r="D102" s="284"/>
      <c r="E102" s="284"/>
      <c r="F102" s="285"/>
      <c r="G102" s="61"/>
      <c r="H102" s="61"/>
    </row>
    <row r="103" spans="1:8" ht="15">
      <c r="A103" s="55"/>
      <c r="B103" s="76"/>
      <c r="C103" s="77"/>
      <c r="D103" s="77"/>
      <c r="E103" s="77"/>
      <c r="F103" s="77"/>
      <c r="G103" s="55"/>
      <c r="H103" s="217"/>
    </row>
    <row r="104" spans="1:8" ht="15">
      <c r="A104" s="136" t="s">
        <v>54</v>
      </c>
      <c r="B104" s="136"/>
      <c r="C104" s="284" t="s">
        <v>234</v>
      </c>
      <c r="D104" s="284"/>
      <c r="E104" s="284"/>
      <c r="F104" s="285"/>
      <c r="G104" s="61"/>
      <c r="H104" s="61"/>
    </row>
    <row r="105" spans="1:8" ht="15">
      <c r="A105" s="136" t="s">
        <v>4</v>
      </c>
      <c r="B105" s="136"/>
      <c r="C105" s="284" t="s">
        <v>101</v>
      </c>
      <c r="D105" s="284"/>
      <c r="E105" s="284"/>
      <c r="F105" s="285"/>
      <c r="G105" s="61"/>
      <c r="H105" s="61"/>
    </row>
    <row r="106" spans="1:8" ht="15">
      <c r="A106" s="136" t="s">
        <v>85</v>
      </c>
      <c r="B106" s="136"/>
      <c r="C106" s="288" t="s">
        <v>235</v>
      </c>
      <c r="D106" s="284"/>
      <c r="E106" s="284"/>
      <c r="F106" s="285"/>
      <c r="G106" s="61"/>
      <c r="H106" s="61"/>
    </row>
    <row r="107" spans="1:8" ht="15">
      <c r="A107" s="61"/>
      <c r="B107" s="61"/>
      <c r="C107" s="284"/>
      <c r="D107" s="284"/>
      <c r="E107" s="284"/>
      <c r="F107" s="285"/>
      <c r="G107" s="61"/>
      <c r="H107" s="61"/>
    </row>
    <row r="108" spans="1:8" ht="15">
      <c r="A108" s="61"/>
      <c r="B108" s="61"/>
      <c r="C108" s="284"/>
      <c r="D108" s="284"/>
      <c r="E108" s="284"/>
      <c r="F108" s="285"/>
      <c r="G108" s="61"/>
      <c r="H108" s="61"/>
    </row>
    <row r="109" spans="1:8" ht="15">
      <c r="A109" s="61"/>
      <c r="B109" s="61"/>
      <c r="C109" s="284"/>
      <c r="D109" s="284"/>
      <c r="E109" s="284"/>
      <c r="F109" s="285"/>
      <c r="G109" s="61"/>
      <c r="H109" s="61"/>
    </row>
    <row r="110" spans="1:8" ht="15">
      <c r="A110" s="61"/>
      <c r="B110" s="61"/>
      <c r="C110" s="284"/>
      <c r="D110" s="284"/>
      <c r="E110" s="284"/>
      <c r="F110" s="285"/>
      <c r="G110" s="61"/>
      <c r="H110" s="61"/>
    </row>
    <row r="111" spans="1:8" ht="15">
      <c r="A111" s="61"/>
      <c r="B111" s="61"/>
      <c r="C111" s="284"/>
      <c r="D111" s="284"/>
      <c r="E111" s="284"/>
      <c r="F111" s="285"/>
      <c r="G111" s="61"/>
      <c r="H111" s="61"/>
    </row>
    <row r="112" spans="1:8" ht="15">
      <c r="A112" s="61"/>
      <c r="B112" s="61"/>
      <c r="C112" s="284"/>
      <c r="D112" s="284"/>
      <c r="E112" s="284"/>
      <c r="F112" s="285"/>
      <c r="G112" s="61"/>
      <c r="H112" s="61"/>
    </row>
  </sheetData>
  <sheetProtection/>
  <protectedRanges>
    <protectedRange sqref="F104:G106" name="Oblast9_2"/>
    <protectedRange sqref="C50:G62" name="Oblast8_2"/>
    <protectedRange sqref="C9:G18" name="Oblast4_2"/>
    <protectedRange sqref="C20:G22" name="Oblast3_2"/>
    <protectedRange sqref="C9:G18" name="Oblast2_2"/>
    <protectedRange sqref="C5:G7" name="Oblast1_2"/>
    <protectedRange sqref="C20:G22" name="Oblast6_2"/>
    <protectedRange sqref="C24:G45" name="Oblast7_2"/>
    <protectedRange sqref="C2" name="Oblast10_1_2"/>
    <protectedRange sqref="C104:E106" name="Oblast9_1_2"/>
  </protectedRanges>
  <printOptions/>
  <pageMargins left="0.7" right="0.7" top="0.787401575" bottom="0.787401575" header="0.3" footer="0.3"/>
  <pageSetup horizontalDpi="600" verticalDpi="600" orientation="portrait" paperSize="9" scale="60" r:id="rId1"/>
  <rowBreaks count="1" manualBreakCount="1">
    <brk id="7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86"/>
  <sheetViews>
    <sheetView zoomScaleSheetLayoutView="100" zoomScalePageLayoutView="0" workbookViewId="0" topLeftCell="B59">
      <selection activeCell="H49" sqref="H49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6" width="15.75390625" style="0" customWidth="1"/>
    <col min="7" max="7" width="17.25390625" style="0" customWidth="1"/>
    <col min="8" max="8" width="57.625" style="0" bestFit="1" customWidth="1"/>
  </cols>
  <sheetData>
    <row r="1" spans="1:11" ht="16.5" thickBot="1">
      <c r="A1" s="139" t="s">
        <v>175</v>
      </c>
      <c r="B1" s="139"/>
      <c r="C1" s="139"/>
      <c r="D1" s="139"/>
      <c r="E1" s="139"/>
      <c r="F1" s="139"/>
      <c r="G1" s="238" t="s">
        <v>390</v>
      </c>
      <c r="H1" s="61"/>
      <c r="I1" s="75"/>
      <c r="J1" s="75"/>
      <c r="K1" s="75"/>
    </row>
    <row r="2" spans="1:11" ht="16.5" thickBot="1">
      <c r="A2" s="402" t="s">
        <v>6</v>
      </c>
      <c r="B2" s="403"/>
      <c r="C2" s="404" t="s">
        <v>109</v>
      </c>
      <c r="D2" s="405"/>
      <c r="E2" s="405"/>
      <c r="F2" s="405"/>
      <c r="G2" s="406"/>
      <c r="H2" s="61"/>
      <c r="I2" s="75"/>
      <c r="J2" s="75"/>
      <c r="K2" s="75"/>
    </row>
    <row r="3" spans="1:11" ht="57" thickBot="1">
      <c r="A3" s="152" t="s">
        <v>7</v>
      </c>
      <c r="B3" s="1" t="s">
        <v>8</v>
      </c>
      <c r="C3" s="2" t="s">
        <v>176</v>
      </c>
      <c r="D3" s="2" t="s">
        <v>177</v>
      </c>
      <c r="E3" s="2" t="s">
        <v>178</v>
      </c>
      <c r="F3" s="3" t="s">
        <v>179</v>
      </c>
      <c r="G3" s="4" t="s">
        <v>9</v>
      </c>
      <c r="H3" s="217"/>
      <c r="I3" s="75"/>
      <c r="J3" s="75"/>
      <c r="K3" s="75"/>
    </row>
    <row r="4" spans="1:11" ht="15.75" thickBot="1">
      <c r="A4" s="5">
        <v>501</v>
      </c>
      <c r="B4" s="6" t="s">
        <v>10</v>
      </c>
      <c r="C4" s="7">
        <f>SUM(C5:C7)</f>
        <v>66</v>
      </c>
      <c r="D4" s="7">
        <f>SUM(D5:D7)</f>
        <v>145</v>
      </c>
      <c r="E4" s="7">
        <f>SUM(E5:E7)</f>
        <v>157</v>
      </c>
      <c r="F4" s="7">
        <f>SUM(F5:F7)</f>
        <v>105</v>
      </c>
      <c r="G4" s="9"/>
      <c r="H4" s="217"/>
      <c r="I4" s="75"/>
      <c r="J4" s="75"/>
      <c r="K4" s="75"/>
    </row>
    <row r="5" spans="1:11" ht="14.25">
      <c r="A5" s="407" t="s">
        <v>11</v>
      </c>
      <c r="B5" s="10" t="s">
        <v>12</v>
      </c>
      <c r="C5" s="11"/>
      <c r="D5" s="12"/>
      <c r="E5" s="12"/>
      <c r="F5" s="308"/>
      <c r="G5" s="13"/>
      <c r="H5" s="61"/>
      <c r="I5" s="75"/>
      <c r="J5" s="75"/>
      <c r="K5" s="75"/>
    </row>
    <row r="6" spans="1:11" ht="14.25">
      <c r="A6" s="408"/>
      <c r="B6" s="28" t="s">
        <v>13</v>
      </c>
      <c r="C6" s="15">
        <v>12</v>
      </c>
      <c r="D6" s="16">
        <v>22</v>
      </c>
      <c r="E6" s="16">
        <v>23</v>
      </c>
      <c r="F6" s="16">
        <v>18</v>
      </c>
      <c r="G6" s="17"/>
      <c r="H6" s="240"/>
      <c r="I6" s="75"/>
      <c r="J6" s="75"/>
      <c r="K6" s="75"/>
    </row>
    <row r="7" spans="1:11" ht="15" thickBot="1">
      <c r="A7" s="409"/>
      <c r="B7" s="18" t="s">
        <v>14</v>
      </c>
      <c r="C7" s="19">
        <v>54</v>
      </c>
      <c r="D7" s="20">
        <v>123</v>
      </c>
      <c r="E7" s="20">
        <v>134</v>
      </c>
      <c r="F7" s="20">
        <v>87</v>
      </c>
      <c r="G7" s="21"/>
      <c r="H7" s="61"/>
      <c r="I7" s="75"/>
      <c r="J7" s="75"/>
      <c r="K7" s="75"/>
    </row>
    <row r="8" spans="1:11" ht="15.75" thickBot="1">
      <c r="A8" s="5">
        <v>502</v>
      </c>
      <c r="B8" s="5" t="s">
        <v>15</v>
      </c>
      <c r="C8" s="22">
        <f>SUM(C9:C12)</f>
        <v>268</v>
      </c>
      <c r="D8" s="22">
        <f>SUM(D9:D12)</f>
        <v>315</v>
      </c>
      <c r="E8" s="22">
        <f>SUM(E9:E12)</f>
        <v>315</v>
      </c>
      <c r="F8" s="22">
        <f>SUM(F9:F12)</f>
        <v>310</v>
      </c>
      <c r="G8" s="24"/>
      <c r="H8" s="217"/>
      <c r="I8" s="75"/>
      <c r="J8" s="75"/>
      <c r="K8" s="75"/>
    </row>
    <row r="9" spans="1:11" ht="14.25">
      <c r="A9" s="410" t="s">
        <v>11</v>
      </c>
      <c r="B9" s="25" t="s">
        <v>16</v>
      </c>
      <c r="C9" s="26">
        <v>12</v>
      </c>
      <c r="D9" s="27">
        <v>15</v>
      </c>
      <c r="E9" s="27">
        <v>15</v>
      </c>
      <c r="F9" s="27">
        <v>15</v>
      </c>
      <c r="G9" s="13"/>
      <c r="H9" s="61"/>
      <c r="I9" s="75"/>
      <c r="J9" s="75"/>
      <c r="K9" s="75"/>
    </row>
    <row r="10" spans="1:11" ht="14.25">
      <c r="A10" s="411"/>
      <c r="B10" s="28" t="s">
        <v>17</v>
      </c>
      <c r="C10" s="11">
        <v>17</v>
      </c>
      <c r="D10" s="12">
        <v>35</v>
      </c>
      <c r="E10" s="12">
        <v>35</v>
      </c>
      <c r="F10" s="308">
        <v>35</v>
      </c>
      <c r="G10" s="29"/>
      <c r="H10" s="61"/>
      <c r="I10" s="75"/>
      <c r="J10" s="75"/>
      <c r="K10" s="75"/>
    </row>
    <row r="11" spans="1:11" ht="14.25">
      <c r="A11" s="411"/>
      <c r="B11" s="28" t="s">
        <v>57</v>
      </c>
      <c r="C11" s="15">
        <v>239</v>
      </c>
      <c r="D11" s="16">
        <v>265</v>
      </c>
      <c r="E11" s="16">
        <v>265</v>
      </c>
      <c r="F11" s="16">
        <v>260</v>
      </c>
      <c r="G11" s="17"/>
      <c r="H11" s="61"/>
      <c r="I11" s="75"/>
      <c r="J11" s="75"/>
      <c r="K11" s="75"/>
    </row>
    <row r="12" spans="1:11" ht="15" thickBot="1">
      <c r="A12" s="412"/>
      <c r="B12" s="18" t="s">
        <v>58</v>
      </c>
      <c r="C12" s="30"/>
      <c r="D12" s="31"/>
      <c r="E12" s="31"/>
      <c r="F12" s="31"/>
      <c r="G12" s="32"/>
      <c r="H12" s="61"/>
      <c r="I12" s="75"/>
      <c r="J12" s="75"/>
      <c r="K12" s="75"/>
    </row>
    <row r="13" spans="1:11" ht="15.75" thickBot="1">
      <c r="A13" s="5">
        <v>504</v>
      </c>
      <c r="B13" s="6" t="s">
        <v>18</v>
      </c>
      <c r="C13" s="7">
        <v>22</v>
      </c>
      <c r="D13" s="8">
        <v>30</v>
      </c>
      <c r="E13" s="8">
        <v>30</v>
      </c>
      <c r="F13" s="8">
        <v>25</v>
      </c>
      <c r="G13" s="9"/>
      <c r="H13" s="55"/>
      <c r="I13" s="75"/>
      <c r="J13" s="75"/>
      <c r="K13" s="75"/>
    </row>
    <row r="14" spans="1:11" ht="15.75" thickBot="1">
      <c r="A14" s="79" t="s">
        <v>65</v>
      </c>
      <c r="B14" s="6" t="s">
        <v>66</v>
      </c>
      <c r="C14" s="7">
        <v>-1</v>
      </c>
      <c r="D14" s="8">
        <v>0</v>
      </c>
      <c r="E14" s="8">
        <v>0</v>
      </c>
      <c r="F14" s="8">
        <v>0</v>
      </c>
      <c r="G14" s="9"/>
      <c r="H14" s="242"/>
      <c r="I14" s="75"/>
      <c r="J14" s="75"/>
      <c r="K14" s="75"/>
    </row>
    <row r="15" spans="1:11" ht="15.75" thickBot="1">
      <c r="A15" s="5">
        <v>511</v>
      </c>
      <c r="B15" s="5" t="s">
        <v>5</v>
      </c>
      <c r="C15" s="22">
        <v>170</v>
      </c>
      <c r="D15" s="23">
        <v>120</v>
      </c>
      <c r="E15" s="23">
        <v>80</v>
      </c>
      <c r="F15" s="23">
        <v>80</v>
      </c>
      <c r="G15" s="34"/>
      <c r="H15" s="153"/>
      <c r="I15" s="75"/>
      <c r="J15" s="75"/>
      <c r="K15" s="75"/>
    </row>
    <row r="16" spans="1:11" ht="15.75" thickBot="1">
      <c r="A16" s="6">
        <v>512</v>
      </c>
      <c r="B16" s="5" t="s">
        <v>19</v>
      </c>
      <c r="C16" s="7">
        <v>5</v>
      </c>
      <c r="D16" s="8">
        <v>20</v>
      </c>
      <c r="E16" s="8">
        <v>15</v>
      </c>
      <c r="F16" s="8">
        <v>10</v>
      </c>
      <c r="G16" s="24"/>
      <c r="H16" s="217"/>
      <c r="I16" s="75"/>
      <c r="J16" s="75"/>
      <c r="K16" s="75"/>
    </row>
    <row r="17" spans="1:11" ht="15.75" thickBot="1">
      <c r="A17" s="5">
        <v>513</v>
      </c>
      <c r="B17" s="5" t="s">
        <v>20</v>
      </c>
      <c r="C17" s="22">
        <v>15</v>
      </c>
      <c r="D17" s="23">
        <v>20</v>
      </c>
      <c r="E17" s="23">
        <v>15</v>
      </c>
      <c r="F17" s="23">
        <v>8</v>
      </c>
      <c r="G17" s="34"/>
      <c r="H17" s="61"/>
      <c r="I17" s="75"/>
      <c r="J17" s="75"/>
      <c r="K17" s="75"/>
    </row>
    <row r="18" spans="1:11" ht="15.75" thickBot="1">
      <c r="A18" s="5">
        <v>516</v>
      </c>
      <c r="B18" s="5" t="s">
        <v>67</v>
      </c>
      <c r="C18" s="22">
        <v>0</v>
      </c>
      <c r="D18" s="23">
        <v>0</v>
      </c>
      <c r="E18" s="23">
        <v>0</v>
      </c>
      <c r="F18" s="23">
        <v>0</v>
      </c>
      <c r="G18" s="34"/>
      <c r="H18" s="61"/>
      <c r="I18" s="75"/>
      <c r="J18" s="75"/>
      <c r="K18" s="75"/>
    </row>
    <row r="19" spans="1:11" ht="15.75" thickBot="1">
      <c r="A19" s="5">
        <v>518</v>
      </c>
      <c r="B19" s="5" t="s">
        <v>21</v>
      </c>
      <c r="C19" s="22">
        <f>SUM(C20:C22)</f>
        <v>936</v>
      </c>
      <c r="D19" s="22">
        <f>SUM(D20:D22)</f>
        <v>1022</v>
      </c>
      <c r="E19" s="22">
        <f>SUM(E20:E22)</f>
        <v>1088</v>
      </c>
      <c r="F19" s="22">
        <f>SUM(F20:F22)</f>
        <v>1093</v>
      </c>
      <c r="G19" s="24"/>
      <c r="H19" s="217"/>
      <c r="I19" s="75"/>
      <c r="J19" s="75"/>
      <c r="K19" s="75"/>
    </row>
    <row r="20" spans="1:11" ht="15">
      <c r="A20" s="35" t="s">
        <v>11</v>
      </c>
      <c r="B20" s="25" t="s">
        <v>22</v>
      </c>
      <c r="C20" s="36">
        <v>27</v>
      </c>
      <c r="D20" s="37">
        <v>32</v>
      </c>
      <c r="E20" s="37">
        <v>32</v>
      </c>
      <c r="F20" s="37">
        <v>30</v>
      </c>
      <c r="G20" s="53"/>
      <c r="H20" s="217"/>
      <c r="I20" s="75"/>
      <c r="J20" s="75"/>
      <c r="K20" s="75"/>
    </row>
    <row r="21" spans="1:11" ht="15">
      <c r="A21" s="33"/>
      <c r="B21" s="28" t="s">
        <v>23</v>
      </c>
      <c r="C21" s="38">
        <v>355</v>
      </c>
      <c r="D21" s="39">
        <v>356</v>
      </c>
      <c r="E21" s="39">
        <v>395</v>
      </c>
      <c r="F21" s="39">
        <v>395</v>
      </c>
      <c r="G21" s="100" t="s">
        <v>110</v>
      </c>
      <c r="H21" s="217"/>
      <c r="I21" s="75"/>
      <c r="J21" s="75"/>
      <c r="K21" s="75"/>
    </row>
    <row r="22" spans="1:11" ht="15.75" thickBot="1">
      <c r="A22" s="33"/>
      <c r="B22" s="28" t="s">
        <v>14</v>
      </c>
      <c r="C22" s="38">
        <v>554</v>
      </c>
      <c r="D22" s="39">
        <v>634</v>
      </c>
      <c r="E22" s="39">
        <v>661</v>
      </c>
      <c r="F22" s="39">
        <v>668</v>
      </c>
      <c r="G22" s="101" t="s">
        <v>111</v>
      </c>
      <c r="H22" s="217"/>
      <c r="I22" s="75"/>
      <c r="J22" s="75"/>
      <c r="K22" s="75"/>
    </row>
    <row r="23" spans="1:11" ht="15.75" thickBot="1">
      <c r="A23" s="40">
        <v>521</v>
      </c>
      <c r="B23" s="5" t="s">
        <v>24</v>
      </c>
      <c r="C23" s="22">
        <f>SUM(C24:C27)</f>
        <v>1565</v>
      </c>
      <c r="D23" s="22">
        <f>SUM(D24:D27)</f>
        <v>1593</v>
      </c>
      <c r="E23" s="22">
        <f>SUM(E24:E27)</f>
        <v>1743</v>
      </c>
      <c r="F23" s="22">
        <f>SUM(F24:F27)</f>
        <v>1720</v>
      </c>
      <c r="G23" s="24"/>
      <c r="H23" s="217"/>
      <c r="I23" s="75"/>
      <c r="J23" s="75"/>
      <c r="K23" s="75"/>
    </row>
    <row r="24" spans="1:11" ht="14.25">
      <c r="A24" s="35" t="s">
        <v>11</v>
      </c>
      <c r="B24" s="41" t="s">
        <v>25</v>
      </c>
      <c r="C24" s="11">
        <v>1498</v>
      </c>
      <c r="D24" s="12">
        <v>1558</v>
      </c>
      <c r="E24" s="12">
        <v>1610</v>
      </c>
      <c r="F24" s="308">
        <v>1610</v>
      </c>
      <c r="G24" s="102" t="s">
        <v>112</v>
      </c>
      <c r="H24" s="61"/>
      <c r="I24" s="75"/>
      <c r="J24" s="75"/>
      <c r="K24" s="75"/>
    </row>
    <row r="25" spans="1:11" ht="14.25">
      <c r="A25" s="42"/>
      <c r="B25" s="28" t="s">
        <v>26</v>
      </c>
      <c r="C25" s="15">
        <v>21</v>
      </c>
      <c r="D25" s="16">
        <v>35</v>
      </c>
      <c r="E25" s="16">
        <v>53</v>
      </c>
      <c r="F25" s="16">
        <v>30</v>
      </c>
      <c r="G25" s="298" t="s">
        <v>258</v>
      </c>
      <c r="H25" s="61"/>
      <c r="I25" s="75"/>
      <c r="J25" s="75"/>
      <c r="K25" s="75"/>
    </row>
    <row r="26" spans="1:11" ht="14.25">
      <c r="A26" s="42"/>
      <c r="B26" s="42" t="s">
        <v>27</v>
      </c>
      <c r="C26" s="43">
        <v>46</v>
      </c>
      <c r="D26" s="44"/>
      <c r="E26" s="44">
        <v>80</v>
      </c>
      <c r="F26" s="44">
        <v>80</v>
      </c>
      <c r="G26" s="95" t="s">
        <v>259</v>
      </c>
      <c r="H26" s="61"/>
      <c r="I26" s="75"/>
      <c r="J26" s="75"/>
      <c r="K26" s="75"/>
    </row>
    <row r="27" spans="1:11" ht="15" thickBot="1">
      <c r="A27" s="18"/>
      <c r="B27" s="14" t="s">
        <v>28</v>
      </c>
      <c r="C27" s="45"/>
      <c r="D27" s="31"/>
      <c r="E27" s="46"/>
      <c r="F27" s="46"/>
      <c r="G27" s="47"/>
      <c r="H27" s="61"/>
      <c r="I27" s="75"/>
      <c r="J27" s="75"/>
      <c r="K27" s="75"/>
    </row>
    <row r="28" spans="1:11" ht="15.75" thickBot="1">
      <c r="A28" s="5">
        <v>524</v>
      </c>
      <c r="B28" s="5" t="s">
        <v>29</v>
      </c>
      <c r="C28" s="22">
        <v>525</v>
      </c>
      <c r="D28" s="23">
        <v>531</v>
      </c>
      <c r="E28" s="23">
        <v>590</v>
      </c>
      <c r="F28" s="23">
        <v>590</v>
      </c>
      <c r="G28" s="24"/>
      <c r="H28" s="217"/>
      <c r="I28" s="75"/>
      <c r="J28" s="75"/>
      <c r="K28" s="75"/>
    </row>
    <row r="29" spans="1:11" ht="15.75" thickBot="1">
      <c r="A29" s="5">
        <v>525</v>
      </c>
      <c r="B29" s="5" t="s">
        <v>30</v>
      </c>
      <c r="C29" s="22">
        <v>4</v>
      </c>
      <c r="D29" s="23">
        <v>6</v>
      </c>
      <c r="E29" s="23">
        <v>6</v>
      </c>
      <c r="F29" s="23">
        <v>6</v>
      </c>
      <c r="G29" s="24"/>
      <c r="H29" s="217"/>
      <c r="I29" s="75"/>
      <c r="J29" s="75"/>
      <c r="K29" s="75"/>
    </row>
    <row r="30" spans="1:11" ht="15.75" thickBot="1">
      <c r="A30" s="5">
        <v>527</v>
      </c>
      <c r="B30" s="5" t="s">
        <v>59</v>
      </c>
      <c r="C30" s="22">
        <v>60</v>
      </c>
      <c r="D30" s="23">
        <v>68</v>
      </c>
      <c r="E30" s="23">
        <v>93</v>
      </c>
      <c r="F30" s="23">
        <v>78</v>
      </c>
      <c r="G30" s="103">
        <v>527</v>
      </c>
      <c r="H30" s="217"/>
      <c r="I30" s="75"/>
      <c r="J30" s="75"/>
      <c r="K30" s="75"/>
    </row>
    <row r="31" spans="1:11" ht="15.75" thickBot="1">
      <c r="A31" s="5">
        <v>528</v>
      </c>
      <c r="B31" s="5" t="s">
        <v>60</v>
      </c>
      <c r="C31" s="22">
        <v>0</v>
      </c>
      <c r="D31" s="23">
        <v>0</v>
      </c>
      <c r="E31" s="23">
        <v>0</v>
      </c>
      <c r="F31" s="23">
        <v>0</v>
      </c>
      <c r="G31" s="24"/>
      <c r="H31" s="217"/>
      <c r="I31" s="75"/>
      <c r="J31" s="75"/>
      <c r="K31" s="75"/>
    </row>
    <row r="32" spans="1:11" ht="15.75" thickBot="1">
      <c r="A32" s="5">
        <v>531</v>
      </c>
      <c r="B32" s="5" t="s">
        <v>31</v>
      </c>
      <c r="C32" s="22">
        <v>0</v>
      </c>
      <c r="D32" s="23">
        <v>0</v>
      </c>
      <c r="E32" s="23">
        <v>0</v>
      </c>
      <c r="F32" s="23">
        <v>0</v>
      </c>
      <c r="G32" s="24"/>
      <c r="H32" s="217"/>
      <c r="I32" s="75"/>
      <c r="J32" s="75"/>
      <c r="K32" s="75"/>
    </row>
    <row r="33" spans="1:11" ht="15.75" thickBot="1">
      <c r="A33" s="5">
        <v>538</v>
      </c>
      <c r="B33" s="5" t="s">
        <v>32</v>
      </c>
      <c r="C33" s="22">
        <v>10</v>
      </c>
      <c r="D33" s="23">
        <v>12</v>
      </c>
      <c r="E33" s="23">
        <v>12</v>
      </c>
      <c r="F33" s="23">
        <v>9</v>
      </c>
      <c r="G33" s="24"/>
      <c r="H33" s="217"/>
      <c r="I33" s="75"/>
      <c r="J33" s="75"/>
      <c r="K33" s="75"/>
    </row>
    <row r="34" spans="1:11" ht="15.75" thickBot="1">
      <c r="A34" s="49" t="s">
        <v>68</v>
      </c>
      <c r="B34" s="5" t="s">
        <v>33</v>
      </c>
      <c r="C34" s="22">
        <v>0</v>
      </c>
      <c r="D34" s="48">
        <v>0</v>
      </c>
      <c r="E34" s="48">
        <v>0</v>
      </c>
      <c r="F34" s="48">
        <v>0</v>
      </c>
      <c r="G34" s="24"/>
      <c r="H34" s="217"/>
      <c r="I34" s="75"/>
      <c r="J34" s="75"/>
      <c r="K34" s="75"/>
    </row>
    <row r="35" spans="1:11" ht="15.75" thickBot="1">
      <c r="A35" s="5">
        <v>543</v>
      </c>
      <c r="B35" s="5" t="s">
        <v>34</v>
      </c>
      <c r="C35" s="22">
        <v>0</v>
      </c>
      <c r="D35" s="23">
        <v>0</v>
      </c>
      <c r="E35" s="23">
        <v>0</v>
      </c>
      <c r="F35" s="23">
        <v>0</v>
      </c>
      <c r="G35" s="24"/>
      <c r="H35" s="217"/>
      <c r="I35" s="75"/>
      <c r="J35" s="75"/>
      <c r="K35" s="75"/>
    </row>
    <row r="36" spans="1:11" ht="15.75" thickBot="1">
      <c r="A36" s="49">
        <v>548</v>
      </c>
      <c r="B36" s="5" t="s">
        <v>69</v>
      </c>
      <c r="C36" s="22">
        <v>8</v>
      </c>
      <c r="D36" s="23">
        <v>0</v>
      </c>
      <c r="E36" s="23">
        <v>0</v>
      </c>
      <c r="F36" s="23">
        <v>0</v>
      </c>
      <c r="G36" s="24"/>
      <c r="H36" s="217"/>
      <c r="I36" s="75"/>
      <c r="J36" s="75"/>
      <c r="K36" s="75"/>
    </row>
    <row r="37" spans="1:11" ht="15.75" thickBot="1">
      <c r="A37" s="5">
        <v>551</v>
      </c>
      <c r="B37" s="5" t="s">
        <v>35</v>
      </c>
      <c r="C37" s="22">
        <v>73</v>
      </c>
      <c r="D37" s="23">
        <v>100</v>
      </c>
      <c r="E37" s="23">
        <v>100</v>
      </c>
      <c r="F37" s="23">
        <v>90</v>
      </c>
      <c r="G37" s="24"/>
      <c r="H37" s="217"/>
      <c r="I37" s="75"/>
      <c r="J37" s="75"/>
      <c r="K37" s="75"/>
    </row>
    <row r="38" spans="1:11" ht="15.75" thickBot="1">
      <c r="A38" s="49" t="s">
        <v>70</v>
      </c>
      <c r="B38" s="5" t="s">
        <v>71</v>
      </c>
      <c r="C38" s="22">
        <v>0</v>
      </c>
      <c r="D38" s="23">
        <v>0</v>
      </c>
      <c r="E38" s="23">
        <v>0</v>
      </c>
      <c r="F38" s="23">
        <v>0</v>
      </c>
      <c r="G38" s="24"/>
      <c r="H38" s="217"/>
      <c r="I38" s="75"/>
      <c r="J38" s="75"/>
      <c r="K38" s="75"/>
    </row>
    <row r="39" spans="1:11" ht="15.75" thickBot="1">
      <c r="A39" s="49">
        <v>556</v>
      </c>
      <c r="B39" s="5" t="s">
        <v>72</v>
      </c>
      <c r="C39" s="22">
        <v>0</v>
      </c>
      <c r="D39" s="23">
        <v>0</v>
      </c>
      <c r="E39" s="23">
        <v>0</v>
      </c>
      <c r="F39" s="23">
        <v>0</v>
      </c>
      <c r="G39" s="24"/>
      <c r="H39" s="217"/>
      <c r="I39" s="75"/>
      <c r="J39" s="75"/>
      <c r="K39" s="75"/>
    </row>
    <row r="40" spans="1:11" ht="15.75" thickBot="1">
      <c r="A40" s="49">
        <v>557</v>
      </c>
      <c r="B40" s="5" t="s">
        <v>73</v>
      </c>
      <c r="C40" s="22">
        <v>0</v>
      </c>
      <c r="D40" s="23">
        <v>0</v>
      </c>
      <c r="E40" s="23">
        <v>0</v>
      </c>
      <c r="F40" s="23">
        <v>0</v>
      </c>
      <c r="G40" s="24"/>
      <c r="H40" s="217"/>
      <c r="I40" s="75"/>
      <c r="J40" s="75"/>
      <c r="K40" s="75"/>
    </row>
    <row r="41" spans="1:11" ht="15.75" thickBot="1">
      <c r="A41" s="49">
        <v>558</v>
      </c>
      <c r="B41" s="5" t="s">
        <v>74</v>
      </c>
      <c r="C41" s="22">
        <v>90</v>
      </c>
      <c r="D41" s="23">
        <v>52</v>
      </c>
      <c r="E41" s="23">
        <v>65</v>
      </c>
      <c r="F41" s="23">
        <v>65</v>
      </c>
      <c r="G41" s="82">
        <v>558</v>
      </c>
      <c r="H41" s="217"/>
      <c r="I41" s="75"/>
      <c r="J41" s="75"/>
      <c r="K41" s="75"/>
    </row>
    <row r="42" spans="1:11" ht="15.75" thickBot="1">
      <c r="A42" s="49">
        <v>549</v>
      </c>
      <c r="B42" s="5" t="s">
        <v>36</v>
      </c>
      <c r="C42" s="22">
        <v>31</v>
      </c>
      <c r="D42" s="23">
        <v>43</v>
      </c>
      <c r="E42" s="23">
        <v>43</v>
      </c>
      <c r="F42" s="23">
        <v>28</v>
      </c>
      <c r="G42" s="24"/>
      <c r="H42" s="217"/>
      <c r="I42" s="75"/>
      <c r="J42" s="75"/>
      <c r="K42" s="75"/>
    </row>
    <row r="43" spans="1:11" ht="15.75" thickBot="1">
      <c r="A43" s="49" t="s">
        <v>182</v>
      </c>
      <c r="B43" s="5" t="s">
        <v>76</v>
      </c>
      <c r="C43" s="22">
        <v>0</v>
      </c>
      <c r="D43" s="23">
        <v>0</v>
      </c>
      <c r="E43" s="23">
        <v>0</v>
      </c>
      <c r="F43" s="23">
        <v>0</v>
      </c>
      <c r="G43" s="24"/>
      <c r="H43" s="217"/>
      <c r="I43" s="75"/>
      <c r="J43" s="75"/>
      <c r="K43" s="75"/>
    </row>
    <row r="44" spans="1:11" ht="15.75" thickBot="1">
      <c r="A44" s="6">
        <v>569</v>
      </c>
      <c r="B44" s="6" t="s">
        <v>37</v>
      </c>
      <c r="C44" s="7">
        <v>0</v>
      </c>
      <c r="D44" s="8">
        <v>0</v>
      </c>
      <c r="E44" s="8">
        <v>0</v>
      </c>
      <c r="F44" s="8">
        <v>0</v>
      </c>
      <c r="G44" s="9"/>
      <c r="H44" s="217"/>
      <c r="I44" s="75"/>
      <c r="J44" s="75"/>
      <c r="K44" s="75"/>
    </row>
    <row r="45" spans="1:11" ht="15.75" thickBot="1">
      <c r="A45" s="50"/>
      <c r="B45" s="50" t="s">
        <v>61</v>
      </c>
      <c r="C45" s="51">
        <v>200</v>
      </c>
      <c r="D45" s="52">
        <v>0</v>
      </c>
      <c r="E45" s="52">
        <v>0</v>
      </c>
      <c r="F45" s="52">
        <v>0</v>
      </c>
      <c r="G45" s="54"/>
      <c r="H45" s="217"/>
      <c r="I45" s="75"/>
      <c r="J45" s="75"/>
      <c r="K45" s="75"/>
    </row>
    <row r="46" spans="1:11" ht="16.5" thickBot="1" thickTop="1">
      <c r="A46" s="80" t="s">
        <v>38</v>
      </c>
      <c r="B46" s="6" t="s">
        <v>39</v>
      </c>
      <c r="C46" s="7">
        <f>SUM(C4,C8,C13:C19,C23,C28:C45)</f>
        <v>4047</v>
      </c>
      <c r="D46" s="7">
        <f>SUM(D4,D8,D13:D19,D23,D28:D45)</f>
        <v>4077</v>
      </c>
      <c r="E46" s="7">
        <f>SUM(E4,E8,E13:E19,E23,E28:E45)</f>
        <v>4352</v>
      </c>
      <c r="F46" s="7">
        <f>SUM(F4,F8,F13:F19,F23,F28:F45)</f>
        <v>4217</v>
      </c>
      <c r="G46" s="9"/>
      <c r="H46" s="217"/>
      <c r="I46" s="75"/>
      <c r="J46" s="75"/>
      <c r="K46" s="75"/>
    </row>
    <row r="47" spans="1:11" ht="15">
      <c r="A47" s="55"/>
      <c r="B47" s="55"/>
      <c r="C47" s="56"/>
      <c r="D47" s="56"/>
      <c r="E47" s="56"/>
      <c r="F47" s="56"/>
      <c r="G47" s="55"/>
      <c r="H47" s="217"/>
      <c r="I47" s="75"/>
      <c r="J47" s="75"/>
      <c r="K47" s="75"/>
    </row>
    <row r="48" spans="1:11" ht="15.75" thickBot="1">
      <c r="A48" s="55"/>
      <c r="B48" s="55"/>
      <c r="C48" s="56"/>
      <c r="D48" s="56"/>
      <c r="E48" s="56"/>
      <c r="F48" s="56"/>
      <c r="G48" s="55"/>
      <c r="H48" s="217"/>
      <c r="I48" s="75"/>
      <c r="J48" s="75"/>
      <c r="K48" s="75"/>
    </row>
    <row r="49" spans="1:11" ht="57" thickBot="1">
      <c r="A49" s="1"/>
      <c r="B49" s="1" t="s">
        <v>8</v>
      </c>
      <c r="C49" s="2" t="s">
        <v>176</v>
      </c>
      <c r="D49" s="2" t="s">
        <v>177</v>
      </c>
      <c r="E49" s="2" t="s">
        <v>178</v>
      </c>
      <c r="F49" s="3" t="s">
        <v>179</v>
      </c>
      <c r="G49" s="4" t="s">
        <v>9</v>
      </c>
      <c r="H49" s="61"/>
      <c r="I49" s="75"/>
      <c r="J49" s="75"/>
      <c r="K49" s="75"/>
    </row>
    <row r="50" spans="1:11" ht="15.75" thickBot="1">
      <c r="A50" s="57">
        <v>602</v>
      </c>
      <c r="B50" s="5" t="s">
        <v>40</v>
      </c>
      <c r="C50" s="22">
        <v>306</v>
      </c>
      <c r="D50" s="23">
        <v>310</v>
      </c>
      <c r="E50" s="23">
        <v>310</v>
      </c>
      <c r="F50" s="23">
        <v>310</v>
      </c>
      <c r="G50" s="5"/>
      <c r="H50" s="217"/>
      <c r="I50" s="75"/>
      <c r="J50" s="75"/>
      <c r="K50" s="75"/>
    </row>
    <row r="51" spans="1:11" ht="15.75" thickBot="1">
      <c r="A51" s="5">
        <v>603</v>
      </c>
      <c r="B51" s="5" t="s">
        <v>41</v>
      </c>
      <c r="C51" s="22">
        <v>0</v>
      </c>
      <c r="D51" s="23">
        <v>0</v>
      </c>
      <c r="E51" s="23">
        <v>0</v>
      </c>
      <c r="F51" s="23">
        <v>0</v>
      </c>
      <c r="G51" s="5"/>
      <c r="H51" s="217"/>
      <c r="I51" s="75"/>
      <c r="J51" s="75"/>
      <c r="K51" s="75"/>
    </row>
    <row r="52" spans="1:11" ht="15.75" thickBot="1">
      <c r="A52" s="5">
        <v>604</v>
      </c>
      <c r="B52" s="5" t="s">
        <v>118</v>
      </c>
      <c r="C52" s="22">
        <v>26</v>
      </c>
      <c r="D52" s="23">
        <v>47</v>
      </c>
      <c r="E52" s="23">
        <v>50</v>
      </c>
      <c r="F52" s="23">
        <v>50</v>
      </c>
      <c r="G52" s="5"/>
      <c r="H52" s="217"/>
      <c r="I52" s="75"/>
      <c r="J52" s="75"/>
      <c r="K52" s="75"/>
    </row>
    <row r="53" spans="1:11" ht="15.75" thickBot="1">
      <c r="A53" s="49">
        <v>609</v>
      </c>
      <c r="B53" s="5" t="s">
        <v>42</v>
      </c>
      <c r="C53" s="22">
        <v>0</v>
      </c>
      <c r="D53" s="23">
        <v>0</v>
      </c>
      <c r="E53" s="23">
        <v>0</v>
      </c>
      <c r="F53" s="23">
        <v>0</v>
      </c>
      <c r="G53" s="5"/>
      <c r="H53" s="217"/>
      <c r="I53" s="75"/>
      <c r="J53" s="75"/>
      <c r="K53" s="75"/>
    </row>
    <row r="54" spans="1:11" ht="15.75" thickBot="1">
      <c r="A54" s="49">
        <v>641</v>
      </c>
      <c r="B54" s="5" t="s">
        <v>77</v>
      </c>
      <c r="C54" s="22">
        <v>0</v>
      </c>
      <c r="D54" s="23">
        <v>0</v>
      </c>
      <c r="E54" s="23">
        <v>0</v>
      </c>
      <c r="F54" s="23">
        <v>0</v>
      </c>
      <c r="G54" s="5"/>
      <c r="H54" s="217"/>
      <c r="I54" s="75"/>
      <c r="J54" s="75"/>
      <c r="K54" s="75"/>
    </row>
    <row r="55" spans="1:11" ht="15.75" thickBot="1">
      <c r="A55" s="5">
        <v>642</v>
      </c>
      <c r="B55" s="5" t="s">
        <v>33</v>
      </c>
      <c r="C55" s="22">
        <v>0</v>
      </c>
      <c r="D55" s="23">
        <v>0</v>
      </c>
      <c r="E55" s="23">
        <v>0</v>
      </c>
      <c r="F55" s="23">
        <v>0</v>
      </c>
      <c r="G55" s="58"/>
      <c r="H55" s="61"/>
      <c r="I55" s="75"/>
      <c r="J55" s="75"/>
      <c r="K55" s="75"/>
    </row>
    <row r="56" spans="1:11" ht="15.75" thickBot="1">
      <c r="A56" s="79" t="s">
        <v>78</v>
      </c>
      <c r="B56" s="33" t="s">
        <v>79</v>
      </c>
      <c r="C56" s="7">
        <v>8</v>
      </c>
      <c r="D56" s="8">
        <v>0</v>
      </c>
      <c r="E56" s="8">
        <v>0</v>
      </c>
      <c r="F56" s="8">
        <v>0</v>
      </c>
      <c r="G56" s="42"/>
      <c r="H56" s="61"/>
      <c r="I56" s="75"/>
      <c r="J56" s="75"/>
      <c r="K56" s="75"/>
    </row>
    <row r="57" spans="1:11" ht="15.75" thickBot="1">
      <c r="A57" s="5">
        <v>648</v>
      </c>
      <c r="B57" s="5" t="s">
        <v>43</v>
      </c>
      <c r="C57" s="22">
        <v>107</v>
      </c>
      <c r="D57" s="23">
        <v>260</v>
      </c>
      <c r="E57" s="23">
        <v>135</v>
      </c>
      <c r="F57" s="23">
        <v>200</v>
      </c>
      <c r="G57" s="5"/>
      <c r="H57" s="217"/>
      <c r="I57" s="75"/>
      <c r="J57" s="75"/>
      <c r="K57" s="75"/>
    </row>
    <row r="58" spans="1:11" ht="15.75" thickBot="1">
      <c r="A58" s="5">
        <v>649</v>
      </c>
      <c r="B58" s="5" t="s">
        <v>44</v>
      </c>
      <c r="C58" s="22">
        <v>33</v>
      </c>
      <c r="D58" s="23">
        <v>0</v>
      </c>
      <c r="E58" s="23">
        <v>0</v>
      </c>
      <c r="F58" s="23">
        <v>0</v>
      </c>
      <c r="G58" s="5"/>
      <c r="H58" s="217"/>
      <c r="I58" s="75"/>
      <c r="J58" s="75"/>
      <c r="K58" s="75"/>
    </row>
    <row r="59" spans="1:11" ht="15.75" thickBot="1">
      <c r="A59" s="5">
        <v>662</v>
      </c>
      <c r="B59" s="5" t="s">
        <v>45</v>
      </c>
      <c r="C59" s="22">
        <v>2</v>
      </c>
      <c r="D59" s="23">
        <v>5</v>
      </c>
      <c r="E59" s="23">
        <v>2</v>
      </c>
      <c r="F59" s="23">
        <v>2</v>
      </c>
      <c r="G59" s="58"/>
      <c r="H59" s="61"/>
      <c r="I59" s="75"/>
      <c r="J59" s="75"/>
      <c r="K59" s="75"/>
    </row>
    <row r="60" spans="1:11" ht="15.75" thickBot="1">
      <c r="A60" s="245" t="s">
        <v>183</v>
      </c>
      <c r="B60" s="40" t="s">
        <v>184</v>
      </c>
      <c r="C60" s="73">
        <v>0</v>
      </c>
      <c r="D60" s="74">
        <v>0</v>
      </c>
      <c r="E60" s="74">
        <v>0</v>
      </c>
      <c r="F60" s="74">
        <v>0</v>
      </c>
      <c r="G60" s="81"/>
      <c r="H60" s="61"/>
      <c r="I60" s="75"/>
      <c r="J60" s="75"/>
      <c r="K60" s="75"/>
    </row>
    <row r="61" spans="1:11" ht="15.75" thickBot="1">
      <c r="A61" s="49" t="s">
        <v>80</v>
      </c>
      <c r="B61" s="5" t="s">
        <v>63</v>
      </c>
      <c r="C61" s="22">
        <v>0</v>
      </c>
      <c r="D61" s="23">
        <v>0</v>
      </c>
      <c r="E61" s="23">
        <v>0</v>
      </c>
      <c r="F61" s="23">
        <v>0</v>
      </c>
      <c r="G61" s="58"/>
      <c r="H61" s="61"/>
      <c r="I61" s="75"/>
      <c r="J61" s="75"/>
      <c r="K61" s="75"/>
    </row>
    <row r="62" spans="1:11" ht="15.75" thickBot="1">
      <c r="A62" s="50"/>
      <c r="B62" s="50"/>
      <c r="C62" s="51"/>
      <c r="D62" s="52"/>
      <c r="E62" s="52"/>
      <c r="F62" s="52"/>
      <c r="G62" s="59"/>
      <c r="H62" s="61"/>
      <c r="I62" s="75"/>
      <c r="J62" s="75"/>
      <c r="K62" s="75"/>
    </row>
    <row r="63" spans="1:11" ht="16.5" thickBot="1" thickTop="1">
      <c r="A63" s="6" t="s">
        <v>47</v>
      </c>
      <c r="B63" s="6" t="s">
        <v>48</v>
      </c>
      <c r="C63" s="60">
        <f>SUM(C50:C62)</f>
        <v>482</v>
      </c>
      <c r="D63" s="60">
        <f>SUM(D50:D62)</f>
        <v>622</v>
      </c>
      <c r="E63" s="60">
        <f>SUM(E50:E62)</f>
        <v>497</v>
      </c>
      <c r="F63" s="60">
        <f>SUM(F50:F62)</f>
        <v>562</v>
      </c>
      <c r="G63" s="6"/>
      <c r="H63" s="217"/>
      <c r="I63" s="75"/>
      <c r="J63" s="75"/>
      <c r="K63" s="75"/>
    </row>
    <row r="64" spans="1:11" ht="15">
      <c r="A64" s="55"/>
      <c r="B64" s="55"/>
      <c r="C64" s="56"/>
      <c r="D64" s="56"/>
      <c r="E64" s="56"/>
      <c r="F64" s="56"/>
      <c r="G64" s="55"/>
      <c r="H64" s="217"/>
      <c r="I64" s="75"/>
      <c r="J64" s="75"/>
      <c r="K64" s="75"/>
    </row>
    <row r="65" spans="1:11" ht="15.75" thickBot="1">
      <c r="A65" s="413" t="s">
        <v>180</v>
      </c>
      <c r="B65" s="413"/>
      <c r="C65" s="413"/>
      <c r="D65" s="413"/>
      <c r="E65" s="413"/>
      <c r="F65" s="413"/>
      <c r="G65" s="413"/>
      <c r="H65" s="217"/>
      <c r="I65" s="75"/>
      <c r="J65" s="75"/>
      <c r="K65" s="75"/>
    </row>
    <row r="66" spans="1:11" ht="14.25">
      <c r="A66" s="25" t="s">
        <v>49</v>
      </c>
      <c r="B66" s="25" t="s">
        <v>50</v>
      </c>
      <c r="C66" s="64">
        <f>SUM(C63)</f>
        <v>482</v>
      </c>
      <c r="D66" s="64">
        <f>SUM(D63)</f>
        <v>622</v>
      </c>
      <c r="E66" s="64">
        <f>SUM(E63)</f>
        <v>497</v>
      </c>
      <c r="F66" s="64">
        <f>SUM(F63)</f>
        <v>562</v>
      </c>
      <c r="G66" s="25"/>
      <c r="H66" s="61"/>
      <c r="I66" s="75"/>
      <c r="J66" s="75"/>
      <c r="K66" s="75"/>
    </row>
    <row r="67" spans="1:11" ht="15" thickBot="1">
      <c r="A67" s="65" t="s">
        <v>51</v>
      </c>
      <c r="B67" s="65" t="s">
        <v>52</v>
      </c>
      <c r="C67" s="66">
        <f>SUM(C46)</f>
        <v>4047</v>
      </c>
      <c r="D67" s="66">
        <f>SUM(D46)</f>
        <v>4077</v>
      </c>
      <c r="E67" s="66">
        <f>SUM(E46)</f>
        <v>4352</v>
      </c>
      <c r="F67" s="66">
        <f>SUM(F46)</f>
        <v>4217</v>
      </c>
      <c r="G67" s="18"/>
      <c r="H67" s="61"/>
      <c r="I67" s="75"/>
      <c r="J67" s="75"/>
      <c r="K67" s="75"/>
    </row>
    <row r="68" spans="1:11" ht="15.75" thickBot="1">
      <c r="A68" s="5"/>
      <c r="B68" s="67" t="s">
        <v>185</v>
      </c>
      <c r="C68" s="68">
        <f>SUM(C67-C66)</f>
        <v>3565</v>
      </c>
      <c r="D68" s="68">
        <f>SUM(D67-D66)</f>
        <v>3455</v>
      </c>
      <c r="E68" s="372">
        <f>SUM(E67-E66)</f>
        <v>3855</v>
      </c>
      <c r="F68" s="365">
        <f>SUM(F67-F66)</f>
        <v>3655</v>
      </c>
      <c r="G68" s="5"/>
      <c r="H68" s="217"/>
      <c r="I68" s="75"/>
      <c r="J68" s="75"/>
      <c r="K68" s="75"/>
    </row>
    <row r="69" spans="1:11" ht="15">
      <c r="A69" s="55"/>
      <c r="B69" s="76"/>
      <c r="C69" s="77"/>
      <c r="D69" s="77"/>
      <c r="E69" s="77"/>
      <c r="F69" s="77"/>
      <c r="G69" s="55"/>
      <c r="H69" s="217"/>
      <c r="I69" s="75"/>
      <c r="J69" s="75"/>
      <c r="K69" s="75"/>
    </row>
    <row r="70" spans="1:11" ht="15">
      <c r="A70" s="414" t="s">
        <v>81</v>
      </c>
      <c r="B70" s="414"/>
      <c r="C70" s="414"/>
      <c r="D70" s="414"/>
      <c r="E70" s="414"/>
      <c r="F70" s="414"/>
      <c r="G70" s="415"/>
      <c r="H70" s="217"/>
      <c r="I70" s="75"/>
      <c r="J70" s="75"/>
      <c r="K70" s="75"/>
    </row>
    <row r="71" spans="1:11" ht="15">
      <c r="A71" s="106" t="s">
        <v>113</v>
      </c>
      <c r="B71" s="105" t="s">
        <v>260</v>
      </c>
      <c r="C71" s="107"/>
      <c r="D71" s="107"/>
      <c r="E71" s="107"/>
      <c r="F71" s="107"/>
      <c r="G71" s="108"/>
      <c r="H71" s="217"/>
      <c r="I71" s="75"/>
      <c r="J71" s="75"/>
      <c r="K71" s="75"/>
    </row>
    <row r="72" spans="1:11" ht="15">
      <c r="A72" s="106" t="s">
        <v>111</v>
      </c>
      <c r="B72" s="105" t="s">
        <v>261</v>
      </c>
      <c r="C72" s="109"/>
      <c r="D72" s="109"/>
      <c r="E72" s="109"/>
      <c r="F72" s="109"/>
      <c r="G72" s="110"/>
      <c r="H72" s="217"/>
      <c r="I72" s="75"/>
      <c r="J72" s="75"/>
      <c r="K72" s="75"/>
    </row>
    <row r="73" spans="1:11" ht="15">
      <c r="A73" s="106" t="s">
        <v>112</v>
      </c>
      <c r="B73" s="105" t="s">
        <v>262</v>
      </c>
      <c r="C73" s="77"/>
      <c r="D73" s="77"/>
      <c r="E73" s="77"/>
      <c r="F73" s="77"/>
      <c r="G73" s="55"/>
      <c r="H73" s="217"/>
      <c r="I73" s="75"/>
      <c r="J73" s="75"/>
      <c r="K73" s="75"/>
    </row>
    <row r="74" spans="1:11" ht="15">
      <c r="A74" s="104" t="s">
        <v>258</v>
      </c>
      <c r="B74" s="105" t="s">
        <v>263</v>
      </c>
      <c r="C74" s="109"/>
      <c r="D74" s="109"/>
      <c r="E74" s="109"/>
      <c r="F74" s="109"/>
      <c r="G74" s="110"/>
      <c r="H74" s="217"/>
      <c r="I74" s="75"/>
      <c r="J74" s="75"/>
      <c r="K74" s="75"/>
    </row>
    <row r="75" spans="1:11" ht="15">
      <c r="A75" s="104" t="s">
        <v>264</v>
      </c>
      <c r="B75" s="105"/>
      <c r="C75" s="109"/>
      <c r="D75" s="109"/>
      <c r="E75" s="109"/>
      <c r="F75" s="109"/>
      <c r="G75" s="110"/>
      <c r="H75" s="217"/>
      <c r="I75" s="75"/>
      <c r="J75" s="75"/>
      <c r="K75" s="75"/>
    </row>
    <row r="76" spans="1:11" ht="15">
      <c r="A76" s="104">
        <v>527</v>
      </c>
      <c r="B76" s="104" t="s">
        <v>265</v>
      </c>
      <c r="C76" s="104"/>
      <c r="D76" s="104"/>
      <c r="E76" s="104"/>
      <c r="F76" s="104"/>
      <c r="G76" s="104"/>
      <c r="H76" s="217"/>
      <c r="I76" s="75"/>
      <c r="J76" s="75"/>
      <c r="K76" s="75"/>
    </row>
    <row r="77" spans="1:11" ht="15">
      <c r="A77" s="104">
        <v>558</v>
      </c>
      <c r="B77" s="104" t="s">
        <v>266</v>
      </c>
      <c r="C77" s="104"/>
      <c r="D77" s="104"/>
      <c r="E77" s="104"/>
      <c r="F77" s="104"/>
      <c r="G77" s="104"/>
      <c r="H77" s="217"/>
      <c r="I77" s="75"/>
      <c r="J77" s="75"/>
      <c r="K77" s="75"/>
    </row>
    <row r="78" spans="1:11" ht="15">
      <c r="A78" s="104"/>
      <c r="B78" s="104"/>
      <c r="C78" s="104"/>
      <c r="D78" s="104"/>
      <c r="E78" s="104"/>
      <c r="F78" s="104"/>
      <c r="G78" s="104"/>
      <c r="H78" s="217"/>
      <c r="I78" s="75"/>
      <c r="J78" s="75"/>
      <c r="K78" s="75"/>
    </row>
    <row r="79" spans="1:11" ht="15">
      <c r="A79" s="137" t="s">
        <v>267</v>
      </c>
      <c r="B79" s="137"/>
      <c r="C79" s="62"/>
      <c r="D79" s="62"/>
      <c r="E79" s="62"/>
      <c r="F79" s="63"/>
      <c r="G79" s="61"/>
      <c r="H79" s="61"/>
      <c r="I79" s="75"/>
      <c r="J79" s="75"/>
      <c r="K79" s="75"/>
    </row>
    <row r="80" spans="1:11" ht="15">
      <c r="A80" s="381" t="s">
        <v>268</v>
      </c>
      <c r="B80" s="381"/>
      <c r="C80" s="62"/>
      <c r="D80" s="62"/>
      <c r="E80" s="62"/>
      <c r="F80" s="63"/>
      <c r="G80" s="61"/>
      <c r="H80" s="61"/>
      <c r="I80" s="75"/>
      <c r="J80" s="75"/>
      <c r="K80" s="75"/>
    </row>
    <row r="81" spans="1:11" ht="15">
      <c r="A81" s="381" t="s">
        <v>376</v>
      </c>
      <c r="B81" s="381"/>
      <c r="C81" s="62"/>
      <c r="D81" s="62"/>
      <c r="E81" s="62"/>
      <c r="F81" s="63"/>
      <c r="G81" s="61"/>
      <c r="H81" s="61"/>
      <c r="I81" s="75"/>
      <c r="J81" s="75"/>
      <c r="K81" s="75"/>
    </row>
    <row r="82" spans="1:11" ht="15">
      <c r="A82" s="61"/>
      <c r="B82" s="61"/>
      <c r="C82" s="62"/>
      <c r="D82" s="62"/>
      <c r="E82" s="62"/>
      <c r="F82" s="63"/>
      <c r="G82" s="61"/>
      <c r="H82" s="61"/>
      <c r="I82" s="75"/>
      <c r="J82" s="75"/>
      <c r="K82" s="75"/>
    </row>
    <row r="83" spans="1:11" ht="15">
      <c r="A83" s="61"/>
      <c r="B83" s="61"/>
      <c r="C83" s="62"/>
      <c r="D83" s="62"/>
      <c r="E83" s="62"/>
      <c r="F83" s="63"/>
      <c r="G83" s="61"/>
      <c r="H83" s="61"/>
      <c r="I83" s="75"/>
      <c r="J83" s="75"/>
      <c r="K83" s="75"/>
    </row>
    <row r="84" spans="1:11" ht="15">
      <c r="A84" s="61"/>
      <c r="B84" s="61"/>
      <c r="C84" s="62"/>
      <c r="D84" s="62"/>
      <c r="E84" s="62"/>
      <c r="F84" s="63"/>
      <c r="G84" s="61"/>
      <c r="H84" s="61"/>
      <c r="I84" s="75"/>
      <c r="J84" s="75"/>
      <c r="K84" s="75"/>
    </row>
    <row r="85" spans="1:8" ht="15">
      <c r="A85" s="61"/>
      <c r="B85" s="61"/>
      <c r="C85" s="62"/>
      <c r="D85" s="62"/>
      <c r="E85" s="62"/>
      <c r="F85" s="63"/>
      <c r="G85" s="61"/>
      <c r="H85" s="61"/>
    </row>
    <row r="86" spans="1:8" ht="15">
      <c r="A86" s="61"/>
      <c r="B86" s="61"/>
      <c r="C86" s="62"/>
      <c r="D86" s="62"/>
      <c r="E86" s="62"/>
      <c r="F86" s="63"/>
      <c r="G86" s="61"/>
      <c r="H86" s="61"/>
    </row>
  </sheetData>
  <sheetProtection/>
  <protectedRanges>
    <protectedRange sqref="C2" name="Oblast10_2"/>
    <protectedRange sqref="C79:G81" name="Oblast9_2"/>
    <protectedRange sqref="C50:G62" name="Oblast8_2"/>
    <protectedRange sqref="C9:G18" name="Oblast4_2"/>
    <protectedRange sqref="C20:G22" name="Oblast3_2"/>
    <protectedRange sqref="C9:G18" name="Oblast2_2"/>
    <protectedRange sqref="C5:G7" name="Oblast1_2"/>
    <protectedRange sqref="C20:G22" name="Oblast6_2"/>
    <protectedRange sqref="C24:G45" name="Oblast7_2"/>
  </protectedRanges>
  <mergeCells count="8">
    <mergeCell ref="A9:A12"/>
    <mergeCell ref="A65:G65"/>
    <mergeCell ref="A70:G70"/>
    <mergeCell ref="A80:B80"/>
    <mergeCell ref="A81:B81"/>
    <mergeCell ref="A2:B2"/>
    <mergeCell ref="C2:G2"/>
    <mergeCell ref="A5:A7"/>
  </mergeCells>
  <printOptions/>
  <pageMargins left="0.7" right="0.7" top="0.787401575" bottom="0.787401575" header="0.3" footer="0.3"/>
  <pageSetup horizontalDpi="600" verticalDpi="600" orientation="portrait" paperSize="9" scale="64" r:id="rId1"/>
  <rowBreaks count="1" manualBreakCount="1">
    <brk id="69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75"/>
  <sheetViews>
    <sheetView zoomScaleSheetLayoutView="100" zoomScalePageLayoutView="0" workbookViewId="0" topLeftCell="A55">
      <selection activeCell="H8" sqref="H8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7.25390625" style="0" customWidth="1"/>
  </cols>
  <sheetData>
    <row r="1" spans="1:17" ht="18">
      <c r="A1" s="151" t="s">
        <v>175</v>
      </c>
      <c r="B1" s="151"/>
      <c r="C1" s="151"/>
      <c r="D1" s="151"/>
      <c r="E1" s="151"/>
      <c r="F1" s="151"/>
      <c r="G1" s="299" t="s">
        <v>402</v>
      </c>
      <c r="H1" s="61"/>
      <c r="I1" s="61"/>
      <c r="J1" s="75"/>
      <c r="K1" s="75"/>
      <c r="L1" s="75"/>
      <c r="M1" s="75"/>
      <c r="N1" s="75"/>
      <c r="O1" s="75"/>
      <c r="P1" s="75"/>
      <c r="Q1" s="75"/>
    </row>
    <row r="2" spans="1:17" ht="18">
      <c r="A2" s="111"/>
      <c r="B2" s="111"/>
      <c r="C2" s="112" t="s">
        <v>269</v>
      </c>
      <c r="D2" s="111"/>
      <c r="E2" s="111"/>
      <c r="F2" s="111"/>
      <c r="G2" s="111"/>
      <c r="H2" s="61"/>
      <c r="I2" s="61"/>
      <c r="J2" s="75"/>
      <c r="K2" s="75"/>
      <c r="L2" s="75"/>
      <c r="M2" s="75"/>
      <c r="N2" s="75"/>
      <c r="O2" s="75"/>
      <c r="P2" s="75"/>
      <c r="Q2" s="75"/>
    </row>
    <row r="3" spans="1:17" ht="16.5" thickBot="1">
      <c r="A3" s="429"/>
      <c r="B3" s="429"/>
      <c r="C3" s="429"/>
      <c r="D3" s="429"/>
      <c r="E3" s="429"/>
      <c r="F3" s="429"/>
      <c r="G3" s="429"/>
      <c r="H3" s="61"/>
      <c r="I3" s="61"/>
      <c r="J3" s="75"/>
      <c r="K3" s="75"/>
      <c r="L3" s="75"/>
      <c r="M3" s="75"/>
      <c r="N3" s="75"/>
      <c r="O3" s="75"/>
      <c r="P3" s="75"/>
      <c r="Q3" s="75"/>
    </row>
    <row r="4" spans="1:17" ht="15.75" customHeight="1" thickBot="1">
      <c r="A4" s="423" t="s">
        <v>7</v>
      </c>
      <c r="B4" s="423" t="s">
        <v>8</v>
      </c>
      <c r="C4" s="113"/>
      <c r="D4" s="113"/>
      <c r="E4" s="421" t="s">
        <v>270</v>
      </c>
      <c r="F4" s="422"/>
      <c r="G4" s="425" t="s">
        <v>114</v>
      </c>
      <c r="H4" s="217"/>
      <c r="I4" s="217"/>
      <c r="J4" s="75"/>
      <c r="K4" s="75"/>
      <c r="L4" s="75"/>
      <c r="M4" s="75"/>
      <c r="N4" s="75"/>
      <c r="O4" s="75"/>
      <c r="P4" s="75"/>
      <c r="Q4" s="75"/>
    </row>
    <row r="5" spans="1:17" ht="30.75" thickBot="1">
      <c r="A5" s="424"/>
      <c r="B5" s="424"/>
      <c r="C5" s="114" t="s">
        <v>271</v>
      </c>
      <c r="D5" s="114" t="s">
        <v>177</v>
      </c>
      <c r="E5" s="262" t="s">
        <v>272</v>
      </c>
      <c r="F5" s="260" t="s">
        <v>273</v>
      </c>
      <c r="G5" s="426"/>
      <c r="H5" s="217"/>
      <c r="I5" s="217"/>
      <c r="J5" s="75"/>
      <c r="K5" s="75"/>
      <c r="L5" s="75"/>
      <c r="M5" s="75"/>
      <c r="N5" s="75"/>
      <c r="O5" s="75"/>
      <c r="P5" s="75"/>
      <c r="Q5" s="75"/>
    </row>
    <row r="6" spans="1:17" ht="15.75" thickBot="1">
      <c r="A6" s="5">
        <v>501</v>
      </c>
      <c r="B6" s="5" t="s">
        <v>10</v>
      </c>
      <c r="C6" s="7">
        <f>SUM(C7:C10)</f>
        <v>297</v>
      </c>
      <c r="D6" s="8">
        <f>SUM(D7:D10)</f>
        <v>230</v>
      </c>
      <c r="E6" s="8">
        <f>SUM(E7:E10)</f>
        <v>270</v>
      </c>
      <c r="F6" s="8">
        <f>SUM(F7:F10)</f>
        <v>10</v>
      </c>
      <c r="G6" s="24"/>
      <c r="H6" s="217"/>
      <c r="I6" s="217"/>
      <c r="J6" s="75"/>
      <c r="K6" s="75"/>
      <c r="L6" s="75"/>
      <c r="M6" s="75"/>
      <c r="N6" s="75"/>
      <c r="O6" s="75"/>
      <c r="P6" s="75"/>
      <c r="Q6" s="75"/>
    </row>
    <row r="7" spans="1:17" ht="15">
      <c r="A7" s="407" t="s">
        <v>11</v>
      </c>
      <c r="B7" s="10" t="s">
        <v>12</v>
      </c>
      <c r="C7" s="11">
        <v>160</v>
      </c>
      <c r="D7" s="12">
        <v>30</v>
      </c>
      <c r="E7" s="12">
        <v>20</v>
      </c>
      <c r="F7" s="239"/>
      <c r="G7" s="13"/>
      <c r="H7" s="61"/>
      <c r="I7" s="61"/>
      <c r="J7" s="75"/>
      <c r="K7" s="75"/>
      <c r="L7" s="75"/>
      <c r="M7" s="75"/>
      <c r="N7" s="75"/>
      <c r="O7" s="75"/>
      <c r="P7" s="75"/>
      <c r="Q7" s="75"/>
    </row>
    <row r="8" spans="1:17" ht="15">
      <c r="A8" s="408"/>
      <c r="B8" s="14" t="s">
        <v>274</v>
      </c>
      <c r="C8" s="15">
        <v>18</v>
      </c>
      <c r="D8" s="16">
        <v>10</v>
      </c>
      <c r="E8" s="16">
        <v>20</v>
      </c>
      <c r="F8" s="69"/>
      <c r="G8" s="17"/>
      <c r="H8" s="61"/>
      <c r="I8" s="61"/>
      <c r="J8" s="75"/>
      <c r="K8" s="75"/>
      <c r="L8" s="75"/>
      <c r="M8" s="75"/>
      <c r="N8" s="75"/>
      <c r="O8" s="75"/>
      <c r="P8" s="75"/>
      <c r="Q8" s="75"/>
    </row>
    <row r="9" spans="1:17" ht="15">
      <c r="A9" s="408"/>
      <c r="B9" s="28" t="s">
        <v>56</v>
      </c>
      <c r="C9" s="15">
        <v>7</v>
      </c>
      <c r="D9" s="16">
        <v>10</v>
      </c>
      <c r="E9" s="16">
        <v>20</v>
      </c>
      <c r="F9" s="69"/>
      <c r="G9" s="17"/>
      <c r="H9" s="61"/>
      <c r="I9" s="61"/>
      <c r="J9" s="75"/>
      <c r="K9" s="75"/>
      <c r="L9" s="75"/>
      <c r="M9" s="75"/>
      <c r="N9" s="75"/>
      <c r="O9" s="75"/>
      <c r="P9" s="75"/>
      <c r="Q9" s="75"/>
    </row>
    <row r="10" spans="1:17" ht="15.75" thickBot="1">
      <c r="A10" s="409"/>
      <c r="B10" s="18" t="s">
        <v>14</v>
      </c>
      <c r="C10" s="19">
        <v>112</v>
      </c>
      <c r="D10" s="20">
        <v>180</v>
      </c>
      <c r="E10" s="20">
        <v>210</v>
      </c>
      <c r="F10" s="8">
        <v>10</v>
      </c>
      <c r="G10" s="21"/>
      <c r="H10" s="61"/>
      <c r="I10" s="61"/>
      <c r="J10" s="75"/>
      <c r="K10" s="75"/>
      <c r="L10" s="75"/>
      <c r="M10" s="75"/>
      <c r="N10" s="75"/>
      <c r="O10" s="75"/>
      <c r="P10" s="75"/>
      <c r="Q10" s="75"/>
    </row>
    <row r="11" spans="1:17" ht="15.75" thickBot="1">
      <c r="A11" s="5">
        <v>502</v>
      </c>
      <c r="B11" s="5" t="s">
        <v>15</v>
      </c>
      <c r="C11" s="22">
        <f>SUM(C12:C15)</f>
        <v>822</v>
      </c>
      <c r="D11" s="23">
        <f>SUM(D12:D15)</f>
        <v>1235</v>
      </c>
      <c r="E11" s="23">
        <f>SUM(E12:E15)</f>
        <v>975</v>
      </c>
      <c r="F11" s="23">
        <f>SUM(F12:F15)</f>
        <v>0</v>
      </c>
      <c r="G11" s="24"/>
      <c r="H11" s="217"/>
      <c r="I11" s="217"/>
      <c r="J11" s="75"/>
      <c r="K11" s="75"/>
      <c r="L11" s="75"/>
      <c r="M11" s="75"/>
      <c r="N11" s="75"/>
      <c r="O11" s="75"/>
      <c r="P11" s="75"/>
      <c r="Q11" s="75"/>
    </row>
    <row r="12" spans="1:17" ht="15">
      <c r="A12" s="410" t="s">
        <v>11</v>
      </c>
      <c r="B12" s="25" t="s">
        <v>115</v>
      </c>
      <c r="C12" s="26">
        <v>16</v>
      </c>
      <c r="D12" s="27">
        <v>35</v>
      </c>
      <c r="E12" s="27">
        <v>45</v>
      </c>
      <c r="F12" s="70"/>
      <c r="G12" s="13"/>
      <c r="H12" s="61"/>
      <c r="I12" s="61"/>
      <c r="J12" s="75"/>
      <c r="K12" s="75"/>
      <c r="L12" s="75"/>
      <c r="M12" s="75"/>
      <c r="N12" s="75"/>
      <c r="O12" s="75"/>
      <c r="P12" s="75"/>
      <c r="Q12" s="75"/>
    </row>
    <row r="13" spans="1:17" ht="15">
      <c r="A13" s="411"/>
      <c r="B13" s="28" t="s">
        <v>17</v>
      </c>
      <c r="C13" s="11">
        <v>558</v>
      </c>
      <c r="D13" s="12">
        <v>700</v>
      </c>
      <c r="E13" s="12">
        <v>600</v>
      </c>
      <c r="F13" s="239"/>
      <c r="G13" s="29"/>
      <c r="H13" s="61"/>
      <c r="I13" s="61"/>
      <c r="J13" s="75"/>
      <c r="K13" s="75"/>
      <c r="L13" s="75"/>
      <c r="M13" s="75"/>
      <c r="N13" s="75"/>
      <c r="O13" s="75"/>
      <c r="P13" s="75"/>
      <c r="Q13" s="75"/>
    </row>
    <row r="14" spans="1:17" ht="15">
      <c r="A14" s="411"/>
      <c r="B14" s="28" t="s">
        <v>57</v>
      </c>
      <c r="C14" s="15">
        <v>248</v>
      </c>
      <c r="D14" s="16">
        <v>500</v>
      </c>
      <c r="E14" s="16">
        <v>330</v>
      </c>
      <c r="F14" s="69"/>
      <c r="G14" s="17"/>
      <c r="H14" s="61"/>
      <c r="I14" s="61"/>
      <c r="J14" s="75"/>
      <c r="K14" s="75"/>
      <c r="L14" s="75"/>
      <c r="M14" s="75"/>
      <c r="N14" s="75"/>
      <c r="O14" s="75"/>
      <c r="P14" s="75"/>
      <c r="Q14" s="75"/>
    </row>
    <row r="15" spans="1:17" ht="15.75" thickBot="1">
      <c r="A15" s="412"/>
      <c r="B15" s="18" t="s">
        <v>58</v>
      </c>
      <c r="C15" s="30">
        <v>0</v>
      </c>
      <c r="D15" s="31">
        <v>0</v>
      </c>
      <c r="E15" s="31">
        <v>0</v>
      </c>
      <c r="F15" s="241"/>
      <c r="G15" s="32"/>
      <c r="H15" s="61"/>
      <c r="I15" s="61"/>
      <c r="J15" s="75"/>
      <c r="K15" s="75"/>
      <c r="L15" s="75"/>
      <c r="M15" s="75"/>
      <c r="N15" s="75"/>
      <c r="O15" s="75"/>
      <c r="P15" s="75"/>
      <c r="Q15" s="75"/>
    </row>
    <row r="16" spans="1:17" ht="15.75" thickBot="1">
      <c r="A16" s="33">
        <v>504</v>
      </c>
      <c r="B16" s="6" t="s">
        <v>18</v>
      </c>
      <c r="C16" s="7">
        <v>0</v>
      </c>
      <c r="D16" s="8">
        <v>0</v>
      </c>
      <c r="E16" s="8">
        <v>0</v>
      </c>
      <c r="F16" s="8">
        <v>0</v>
      </c>
      <c r="G16" s="9"/>
      <c r="H16" s="55"/>
      <c r="I16" s="55"/>
      <c r="J16" s="75"/>
      <c r="K16" s="75"/>
      <c r="L16" s="75"/>
      <c r="M16" s="75"/>
      <c r="N16" s="75"/>
      <c r="O16" s="75"/>
      <c r="P16" s="75"/>
      <c r="Q16" s="75"/>
    </row>
    <row r="17" spans="1:17" ht="15.75" thickBot="1">
      <c r="A17" s="5">
        <v>511</v>
      </c>
      <c r="B17" s="5" t="s">
        <v>5</v>
      </c>
      <c r="C17" s="22">
        <v>773</v>
      </c>
      <c r="D17" s="23">
        <v>125</v>
      </c>
      <c r="E17" s="23">
        <v>185</v>
      </c>
      <c r="F17" s="23">
        <v>0</v>
      </c>
      <c r="G17" s="34"/>
      <c r="H17" s="153"/>
      <c r="I17" s="153"/>
      <c r="J17" s="75"/>
      <c r="K17" s="75"/>
      <c r="L17" s="75"/>
      <c r="M17" s="75"/>
      <c r="N17" s="75"/>
      <c r="O17" s="75"/>
      <c r="P17" s="75"/>
      <c r="Q17" s="75"/>
    </row>
    <row r="18" spans="1:17" ht="15.75" thickBot="1">
      <c r="A18" s="6">
        <v>512</v>
      </c>
      <c r="B18" s="5" t="s">
        <v>19</v>
      </c>
      <c r="C18" s="7">
        <v>97</v>
      </c>
      <c r="D18" s="8">
        <v>95</v>
      </c>
      <c r="E18" s="8">
        <v>24</v>
      </c>
      <c r="F18" s="8">
        <v>5</v>
      </c>
      <c r="G18" s="24"/>
      <c r="H18" s="217"/>
      <c r="I18" s="217"/>
      <c r="J18" s="75"/>
      <c r="K18" s="75"/>
      <c r="L18" s="75"/>
      <c r="M18" s="75"/>
      <c r="N18" s="75"/>
      <c r="O18" s="75"/>
      <c r="P18" s="75"/>
      <c r="Q18" s="75"/>
    </row>
    <row r="19" spans="1:17" ht="15.75" thickBot="1">
      <c r="A19" s="5">
        <v>513</v>
      </c>
      <c r="B19" s="5" t="s">
        <v>20</v>
      </c>
      <c r="C19" s="22">
        <v>41</v>
      </c>
      <c r="D19" s="23">
        <v>35</v>
      </c>
      <c r="E19" s="23">
        <v>52</v>
      </c>
      <c r="F19" s="23">
        <v>1</v>
      </c>
      <c r="G19" s="34"/>
      <c r="H19" s="61"/>
      <c r="I19" s="61"/>
      <c r="J19" s="75"/>
      <c r="K19" s="75"/>
      <c r="L19" s="75"/>
      <c r="M19" s="75"/>
      <c r="N19" s="75"/>
      <c r="O19" s="75"/>
      <c r="P19" s="75"/>
      <c r="Q19" s="75"/>
    </row>
    <row r="20" spans="1:17" ht="15.75" thickBot="1">
      <c r="A20" s="5">
        <v>518</v>
      </c>
      <c r="B20" s="5" t="s">
        <v>21</v>
      </c>
      <c r="C20" s="22">
        <f>SUM(C21:C23)</f>
        <v>3289</v>
      </c>
      <c r="D20" s="23">
        <f>SUM(D21:D23)</f>
        <v>3245</v>
      </c>
      <c r="E20" s="23">
        <f>SUM(E21:E23)</f>
        <v>3028</v>
      </c>
      <c r="F20" s="23">
        <f>SUM(F21:F23)</f>
        <v>643</v>
      </c>
      <c r="G20" s="24"/>
      <c r="H20" s="217"/>
      <c r="I20" s="217"/>
      <c r="J20" s="75"/>
      <c r="K20" s="75"/>
      <c r="L20" s="75"/>
      <c r="M20" s="75"/>
      <c r="N20" s="75"/>
      <c r="O20" s="75"/>
      <c r="P20" s="75"/>
      <c r="Q20" s="75"/>
    </row>
    <row r="21" spans="1:17" ht="15">
      <c r="A21" s="35" t="s">
        <v>11</v>
      </c>
      <c r="B21" s="25" t="s">
        <v>22</v>
      </c>
      <c r="C21" s="96">
        <v>44</v>
      </c>
      <c r="D21" s="97">
        <v>45</v>
      </c>
      <c r="E21" s="97">
        <v>41</v>
      </c>
      <c r="F21" s="292">
        <v>3</v>
      </c>
      <c r="G21" s="53"/>
      <c r="H21" s="217"/>
      <c r="I21" s="217"/>
      <c r="J21" s="75"/>
      <c r="K21" s="75"/>
      <c r="L21" s="75"/>
      <c r="M21" s="75"/>
      <c r="N21" s="75"/>
      <c r="O21" s="75"/>
      <c r="P21" s="75"/>
      <c r="Q21" s="75"/>
    </row>
    <row r="22" spans="1:17" ht="15">
      <c r="A22" s="33"/>
      <c r="B22" s="28" t="s">
        <v>23</v>
      </c>
      <c r="C22" s="98">
        <v>304</v>
      </c>
      <c r="D22" s="99">
        <v>30</v>
      </c>
      <c r="E22" s="99">
        <v>0</v>
      </c>
      <c r="F22" s="126"/>
      <c r="G22" s="71"/>
      <c r="H22" s="217"/>
      <c r="I22" s="217"/>
      <c r="J22" s="75"/>
      <c r="K22" s="75"/>
      <c r="L22" s="75"/>
      <c r="M22" s="75"/>
      <c r="N22" s="75"/>
      <c r="O22" s="75"/>
      <c r="P22" s="75"/>
      <c r="Q22" s="75"/>
    </row>
    <row r="23" spans="1:17" ht="15.75" thickBot="1">
      <c r="A23" s="33"/>
      <c r="B23" s="28" t="s">
        <v>14</v>
      </c>
      <c r="C23" s="98">
        <v>2941</v>
      </c>
      <c r="D23" s="99">
        <v>3170</v>
      </c>
      <c r="E23" s="99">
        <v>2987</v>
      </c>
      <c r="F23" s="126">
        <v>640</v>
      </c>
      <c r="G23" s="72"/>
      <c r="H23" s="217"/>
      <c r="I23" s="217"/>
      <c r="J23" s="75"/>
      <c r="K23" s="75"/>
      <c r="L23" s="75"/>
      <c r="M23" s="75"/>
      <c r="N23" s="75"/>
      <c r="O23" s="75"/>
      <c r="P23" s="75"/>
      <c r="Q23" s="75"/>
    </row>
    <row r="24" spans="1:17" ht="15.75" thickBot="1">
      <c r="A24" s="40">
        <v>521</v>
      </c>
      <c r="B24" s="5" t="s">
        <v>24</v>
      </c>
      <c r="C24" s="22">
        <f>SUM(C25:C28)</f>
        <v>2884</v>
      </c>
      <c r="D24" s="23">
        <f>SUM(D25:D28)</f>
        <v>3460</v>
      </c>
      <c r="E24" s="23">
        <f>SUM(E25:E28)</f>
        <v>3055</v>
      </c>
      <c r="F24" s="23">
        <f>SUM(F25:F28)</f>
        <v>320</v>
      </c>
      <c r="G24" s="24"/>
      <c r="H24" s="217"/>
      <c r="I24" s="217"/>
      <c r="J24" s="75"/>
      <c r="K24" s="75"/>
      <c r="L24" s="75"/>
      <c r="M24" s="75"/>
      <c r="N24" s="75"/>
      <c r="O24" s="75"/>
      <c r="P24" s="75"/>
      <c r="Q24" s="75"/>
    </row>
    <row r="25" spans="1:17" ht="15">
      <c r="A25" s="35" t="s">
        <v>11</v>
      </c>
      <c r="B25" s="41" t="s">
        <v>25</v>
      </c>
      <c r="C25" s="11">
        <v>2539</v>
      </c>
      <c r="D25" s="12">
        <v>3200</v>
      </c>
      <c r="E25" s="12">
        <v>2697</v>
      </c>
      <c r="F25" s="239">
        <v>303</v>
      </c>
      <c r="G25" s="13"/>
      <c r="H25" s="61"/>
      <c r="I25" s="61"/>
      <c r="J25" s="75"/>
      <c r="K25" s="75"/>
      <c r="L25" s="75"/>
      <c r="M25" s="75"/>
      <c r="N25" s="75"/>
      <c r="O25" s="75"/>
      <c r="P25" s="75"/>
      <c r="Q25" s="75"/>
    </row>
    <row r="26" spans="1:17" ht="15">
      <c r="A26" s="42"/>
      <c r="B26" s="28" t="s">
        <v>26</v>
      </c>
      <c r="C26" s="15">
        <v>345</v>
      </c>
      <c r="D26" s="16">
        <v>260</v>
      </c>
      <c r="E26" s="16">
        <v>358</v>
      </c>
      <c r="F26" s="69">
        <v>17</v>
      </c>
      <c r="G26" s="17"/>
      <c r="H26" s="61"/>
      <c r="I26" s="61"/>
      <c r="J26" s="75"/>
      <c r="K26" s="75"/>
      <c r="L26" s="75"/>
      <c r="M26" s="75"/>
      <c r="N26" s="75"/>
      <c r="O26" s="75"/>
      <c r="P26" s="75"/>
      <c r="Q26" s="75"/>
    </row>
    <row r="27" spans="1:17" ht="15">
      <c r="A27" s="42"/>
      <c r="B27" s="42" t="s">
        <v>27</v>
      </c>
      <c r="C27" s="43">
        <v>0</v>
      </c>
      <c r="D27" s="44">
        <v>0</v>
      </c>
      <c r="E27" s="44">
        <v>0</v>
      </c>
      <c r="F27" s="48"/>
      <c r="G27" s="21"/>
      <c r="H27" s="61"/>
      <c r="I27" s="61"/>
      <c r="J27" s="75"/>
      <c r="K27" s="75"/>
      <c r="L27" s="75"/>
      <c r="M27" s="75"/>
      <c r="N27" s="75"/>
      <c r="O27" s="75"/>
      <c r="P27" s="75"/>
      <c r="Q27" s="75"/>
    </row>
    <row r="28" spans="1:17" ht="15.75" thickBot="1">
      <c r="A28" s="18"/>
      <c r="B28" s="14" t="s">
        <v>28</v>
      </c>
      <c r="C28" s="45">
        <v>0</v>
      </c>
      <c r="D28" s="31">
        <v>0</v>
      </c>
      <c r="E28" s="46">
        <v>0</v>
      </c>
      <c r="F28" s="241"/>
      <c r="G28" s="47"/>
      <c r="H28" s="61"/>
      <c r="I28" s="61"/>
      <c r="J28" s="75"/>
      <c r="K28" s="75"/>
      <c r="L28" s="75"/>
      <c r="M28" s="75"/>
      <c r="N28" s="75"/>
      <c r="O28" s="75"/>
      <c r="P28" s="75"/>
      <c r="Q28" s="75"/>
    </row>
    <row r="29" spans="1:17" ht="15.75" thickBot="1">
      <c r="A29" s="5">
        <v>524</v>
      </c>
      <c r="B29" s="5" t="s">
        <v>29</v>
      </c>
      <c r="C29" s="22">
        <v>859</v>
      </c>
      <c r="D29" s="23">
        <v>1087</v>
      </c>
      <c r="E29" s="23">
        <v>917</v>
      </c>
      <c r="F29" s="23">
        <v>103</v>
      </c>
      <c r="G29" s="24"/>
      <c r="H29" s="217"/>
      <c r="I29" s="217"/>
      <c r="J29" s="75"/>
      <c r="K29" s="75"/>
      <c r="L29" s="75"/>
      <c r="M29" s="75"/>
      <c r="N29" s="75"/>
      <c r="O29" s="75"/>
      <c r="P29" s="75"/>
      <c r="Q29" s="75"/>
    </row>
    <row r="30" spans="1:17" ht="15.75" thickBot="1">
      <c r="A30" s="5">
        <v>525</v>
      </c>
      <c r="B30" s="5" t="s">
        <v>30</v>
      </c>
      <c r="C30" s="22">
        <v>38</v>
      </c>
      <c r="D30" s="23">
        <v>42</v>
      </c>
      <c r="E30" s="23">
        <v>38</v>
      </c>
      <c r="F30" s="23">
        <v>4</v>
      </c>
      <c r="G30" s="24"/>
      <c r="H30" s="217"/>
      <c r="I30" s="217"/>
      <c r="J30" s="75"/>
      <c r="K30" s="75"/>
      <c r="L30" s="75"/>
      <c r="M30" s="75"/>
      <c r="N30" s="75"/>
      <c r="O30" s="75"/>
      <c r="P30" s="75"/>
      <c r="Q30" s="75"/>
    </row>
    <row r="31" spans="1:17" ht="15.75" thickBot="1">
      <c r="A31" s="5">
        <v>527</v>
      </c>
      <c r="B31" s="5" t="s">
        <v>59</v>
      </c>
      <c r="C31" s="22">
        <v>104</v>
      </c>
      <c r="D31" s="23">
        <v>120</v>
      </c>
      <c r="E31" s="23">
        <v>110</v>
      </c>
      <c r="F31" s="23">
        <v>10</v>
      </c>
      <c r="G31" s="24"/>
      <c r="H31" s="217"/>
      <c r="I31" s="217"/>
      <c r="J31" s="75"/>
      <c r="K31" s="75"/>
      <c r="L31" s="75"/>
      <c r="M31" s="75"/>
      <c r="N31" s="75"/>
      <c r="O31" s="75"/>
      <c r="P31" s="75"/>
      <c r="Q31" s="75"/>
    </row>
    <row r="32" spans="1:17" ht="15.75" thickBot="1">
      <c r="A32" s="5">
        <v>528</v>
      </c>
      <c r="B32" s="5" t="s">
        <v>60</v>
      </c>
      <c r="C32" s="22">
        <v>0</v>
      </c>
      <c r="D32" s="23">
        <v>0</v>
      </c>
      <c r="E32" s="23">
        <v>0</v>
      </c>
      <c r="F32" s="23">
        <v>0</v>
      </c>
      <c r="G32" s="24"/>
      <c r="H32" s="217"/>
      <c r="I32" s="217"/>
      <c r="J32" s="75"/>
      <c r="K32" s="75"/>
      <c r="L32" s="75"/>
      <c r="M32" s="75"/>
      <c r="N32" s="75"/>
      <c r="O32" s="75"/>
      <c r="P32" s="75"/>
      <c r="Q32" s="75"/>
    </row>
    <row r="33" spans="1:17" ht="15.75" thickBot="1">
      <c r="A33" s="5">
        <v>531</v>
      </c>
      <c r="B33" s="5" t="s">
        <v>31</v>
      </c>
      <c r="C33" s="22">
        <v>4</v>
      </c>
      <c r="D33" s="23">
        <v>4</v>
      </c>
      <c r="E33" s="23">
        <v>3</v>
      </c>
      <c r="F33" s="23">
        <v>0</v>
      </c>
      <c r="G33" s="24"/>
      <c r="H33" s="217"/>
      <c r="I33" s="217"/>
      <c r="J33" s="75"/>
      <c r="K33" s="75"/>
      <c r="L33" s="75"/>
      <c r="M33" s="75"/>
      <c r="N33" s="75"/>
      <c r="O33" s="75"/>
      <c r="P33" s="75"/>
      <c r="Q33" s="75"/>
    </row>
    <row r="34" spans="1:17" ht="15.75" thickBot="1">
      <c r="A34" s="5">
        <v>538</v>
      </c>
      <c r="B34" s="5" t="s">
        <v>32</v>
      </c>
      <c r="C34" s="22">
        <v>3</v>
      </c>
      <c r="D34" s="23">
        <v>3</v>
      </c>
      <c r="E34" s="23">
        <v>11</v>
      </c>
      <c r="F34" s="23">
        <v>0</v>
      </c>
      <c r="G34" s="24"/>
      <c r="H34" s="217"/>
      <c r="I34" s="217"/>
      <c r="J34" s="75"/>
      <c r="K34" s="75"/>
      <c r="L34" s="75"/>
      <c r="M34" s="75"/>
      <c r="N34" s="75"/>
      <c r="O34" s="75"/>
      <c r="P34" s="75"/>
      <c r="Q34" s="75"/>
    </row>
    <row r="35" spans="1:17" ht="15.75" thickBot="1">
      <c r="A35" s="5">
        <v>542</v>
      </c>
      <c r="B35" s="5" t="s">
        <v>33</v>
      </c>
      <c r="C35" s="22">
        <v>0</v>
      </c>
      <c r="D35" s="48">
        <v>0</v>
      </c>
      <c r="E35" s="48">
        <v>0</v>
      </c>
      <c r="F35" s="48">
        <v>0</v>
      </c>
      <c r="G35" s="24"/>
      <c r="H35" s="217"/>
      <c r="I35" s="217"/>
      <c r="J35" s="75"/>
      <c r="K35" s="75"/>
      <c r="L35" s="75"/>
      <c r="M35" s="75"/>
      <c r="N35" s="75"/>
      <c r="O35" s="75"/>
      <c r="P35" s="75"/>
      <c r="Q35" s="75"/>
    </row>
    <row r="36" spans="1:17" ht="15.75" thickBot="1">
      <c r="A36" s="5">
        <v>543</v>
      </c>
      <c r="B36" s="5" t="s">
        <v>34</v>
      </c>
      <c r="C36" s="22">
        <v>0</v>
      </c>
      <c r="D36" s="23">
        <v>0</v>
      </c>
      <c r="E36" s="23">
        <v>0</v>
      </c>
      <c r="F36" s="23">
        <v>0</v>
      </c>
      <c r="G36" s="24"/>
      <c r="H36" s="217"/>
      <c r="I36" s="217"/>
      <c r="J36" s="75"/>
      <c r="K36" s="75"/>
      <c r="L36" s="75"/>
      <c r="M36" s="75"/>
      <c r="N36" s="75"/>
      <c r="O36" s="75"/>
      <c r="P36" s="75"/>
      <c r="Q36" s="75"/>
    </row>
    <row r="37" spans="1:17" ht="15.75" thickBot="1">
      <c r="A37" s="5">
        <v>551</v>
      </c>
      <c r="B37" s="5" t="s">
        <v>35</v>
      </c>
      <c r="C37" s="22">
        <v>339</v>
      </c>
      <c r="D37" s="23">
        <v>335</v>
      </c>
      <c r="E37" s="23">
        <v>303</v>
      </c>
      <c r="F37" s="23">
        <v>0</v>
      </c>
      <c r="G37" s="24"/>
      <c r="H37" s="217"/>
      <c r="I37" s="217"/>
      <c r="J37" s="75"/>
      <c r="K37" s="75"/>
      <c r="L37" s="75"/>
      <c r="M37" s="75"/>
      <c r="N37" s="75"/>
      <c r="O37" s="75"/>
      <c r="P37" s="75"/>
      <c r="Q37" s="75"/>
    </row>
    <row r="38" spans="1:17" ht="15.75" thickBot="1">
      <c r="A38" s="49">
        <v>556</v>
      </c>
      <c r="B38" s="5" t="s">
        <v>93</v>
      </c>
      <c r="C38" s="22">
        <v>0</v>
      </c>
      <c r="D38" s="23">
        <v>0</v>
      </c>
      <c r="E38" s="23">
        <v>0</v>
      </c>
      <c r="F38" s="23">
        <v>0</v>
      </c>
      <c r="G38" s="24"/>
      <c r="H38" s="217"/>
      <c r="I38" s="217"/>
      <c r="J38" s="75"/>
      <c r="K38" s="75"/>
      <c r="L38" s="75"/>
      <c r="M38" s="75"/>
      <c r="N38" s="75"/>
      <c r="O38" s="75"/>
      <c r="P38" s="75"/>
      <c r="Q38" s="75"/>
    </row>
    <row r="39" spans="1:17" ht="15.75" thickBot="1">
      <c r="A39" s="49">
        <v>557</v>
      </c>
      <c r="B39" s="5" t="s">
        <v>94</v>
      </c>
      <c r="C39" s="22">
        <v>0</v>
      </c>
      <c r="D39" s="23">
        <v>0</v>
      </c>
      <c r="E39" s="23">
        <v>0</v>
      </c>
      <c r="F39" s="23">
        <v>0</v>
      </c>
      <c r="G39" s="24"/>
      <c r="H39" s="217"/>
      <c r="I39" s="217"/>
      <c r="J39" s="75"/>
      <c r="K39" s="75"/>
      <c r="L39" s="75"/>
      <c r="M39" s="75"/>
      <c r="N39" s="75"/>
      <c r="O39" s="75"/>
      <c r="P39" s="75"/>
      <c r="Q39" s="75"/>
    </row>
    <row r="40" spans="1:17" ht="15.75" thickBot="1">
      <c r="A40" s="5">
        <v>549</v>
      </c>
      <c r="B40" s="5" t="s">
        <v>36</v>
      </c>
      <c r="C40" s="22">
        <v>0</v>
      </c>
      <c r="D40" s="23">
        <v>0</v>
      </c>
      <c r="E40" s="23">
        <v>0</v>
      </c>
      <c r="F40" s="23">
        <v>0</v>
      </c>
      <c r="G40" s="24"/>
      <c r="H40" s="217"/>
      <c r="I40" s="217"/>
      <c r="J40" s="75"/>
      <c r="K40" s="75"/>
      <c r="L40" s="75"/>
      <c r="M40" s="75"/>
      <c r="N40" s="75"/>
      <c r="O40" s="75"/>
      <c r="P40" s="75"/>
      <c r="Q40" s="75"/>
    </row>
    <row r="41" spans="1:17" ht="15.75" thickBot="1">
      <c r="A41" s="6">
        <v>563</v>
      </c>
      <c r="B41" s="5" t="s">
        <v>116</v>
      </c>
      <c r="C41" s="22">
        <v>0</v>
      </c>
      <c r="D41" s="23">
        <v>0</v>
      </c>
      <c r="E41" s="23">
        <v>0</v>
      </c>
      <c r="F41" s="23">
        <v>0</v>
      </c>
      <c r="G41" s="24"/>
      <c r="H41" s="217"/>
      <c r="I41" s="217"/>
      <c r="J41" s="75"/>
      <c r="K41" s="75"/>
      <c r="L41" s="75"/>
      <c r="M41" s="75"/>
      <c r="N41" s="75"/>
      <c r="O41" s="75"/>
      <c r="P41" s="75"/>
      <c r="Q41" s="75"/>
    </row>
    <row r="42" spans="1:17" ht="15.75" thickBot="1">
      <c r="A42" s="50">
        <v>569</v>
      </c>
      <c r="B42" s="50" t="s">
        <v>37</v>
      </c>
      <c r="C42" s="51">
        <v>81</v>
      </c>
      <c r="D42" s="52">
        <v>200</v>
      </c>
      <c r="E42" s="52">
        <v>128</v>
      </c>
      <c r="F42" s="52">
        <v>0</v>
      </c>
      <c r="G42" s="54"/>
      <c r="H42" s="217"/>
      <c r="I42" s="217"/>
      <c r="J42" s="75"/>
      <c r="K42" s="75"/>
      <c r="L42" s="75"/>
      <c r="M42" s="75"/>
      <c r="N42" s="75"/>
      <c r="O42" s="75"/>
      <c r="P42" s="75"/>
      <c r="Q42" s="75"/>
    </row>
    <row r="43" spans="1:17" ht="16.5" thickBot="1" thickTop="1">
      <c r="A43" s="6" t="s">
        <v>38</v>
      </c>
      <c r="B43" s="6" t="s">
        <v>39</v>
      </c>
      <c r="C43" s="7">
        <f>SUM(C6,C11,C16:C20,C24,C29:C42)</f>
        <v>9631</v>
      </c>
      <c r="D43" s="8">
        <f>SUM(D6,D11,D16:D20,D24,D29:D42)</f>
        <v>10216</v>
      </c>
      <c r="E43" s="8">
        <f>SUM(E6,E11,E16:E20,E24,E29:E42)</f>
        <v>9099</v>
      </c>
      <c r="F43" s="8">
        <f>SUM(F6,F11,F16:F20,F24,F29:F42)</f>
        <v>1096</v>
      </c>
      <c r="G43" s="9"/>
      <c r="H43" s="217"/>
      <c r="I43" s="217"/>
      <c r="J43" s="75"/>
      <c r="K43" s="75"/>
      <c r="L43" s="75"/>
      <c r="M43" s="75"/>
      <c r="N43" s="75"/>
      <c r="O43" s="75"/>
      <c r="P43" s="75"/>
      <c r="Q43" s="75"/>
    </row>
    <row r="44" spans="1:17" ht="15">
      <c r="A44" s="55"/>
      <c r="B44" s="55"/>
      <c r="C44" s="56"/>
      <c r="D44" s="56"/>
      <c r="E44" s="56"/>
      <c r="F44" s="56"/>
      <c r="G44" s="55"/>
      <c r="H44" s="217"/>
      <c r="I44" s="217"/>
      <c r="J44" s="75"/>
      <c r="K44" s="75"/>
      <c r="L44" s="75"/>
      <c r="M44" s="75"/>
      <c r="N44" s="75"/>
      <c r="O44" s="75"/>
      <c r="P44" s="75"/>
      <c r="Q44" s="75"/>
    </row>
    <row r="45" spans="1:17" ht="15.75" thickBot="1">
      <c r="A45" s="55"/>
      <c r="B45" s="55"/>
      <c r="C45" s="56"/>
      <c r="D45" s="56"/>
      <c r="E45" s="56"/>
      <c r="F45" s="56"/>
      <c r="G45" s="55"/>
      <c r="H45" s="217"/>
      <c r="I45" s="217"/>
      <c r="J45" s="75"/>
      <c r="K45" s="75"/>
      <c r="L45" s="75"/>
      <c r="M45" s="75"/>
      <c r="N45" s="75"/>
      <c r="O45" s="75"/>
      <c r="P45" s="75"/>
      <c r="Q45" s="75"/>
    </row>
    <row r="46" spans="1:17" ht="15.75" customHeight="1" thickBot="1">
      <c r="A46" s="423" t="s">
        <v>7</v>
      </c>
      <c r="B46" s="423" t="s">
        <v>8</v>
      </c>
      <c r="C46" s="113"/>
      <c r="D46" s="113"/>
      <c r="E46" s="421" t="s">
        <v>270</v>
      </c>
      <c r="F46" s="422"/>
      <c r="G46" s="425" t="s">
        <v>117</v>
      </c>
      <c r="H46" s="61"/>
      <c r="I46" s="61"/>
      <c r="J46" s="75"/>
      <c r="K46" s="75"/>
      <c r="L46" s="75"/>
      <c r="M46" s="75"/>
      <c r="N46" s="75"/>
      <c r="O46" s="75"/>
      <c r="P46" s="75"/>
      <c r="Q46" s="75"/>
    </row>
    <row r="47" spans="1:17" ht="30.75" thickBot="1">
      <c r="A47" s="424"/>
      <c r="B47" s="424"/>
      <c r="C47" s="114" t="s">
        <v>271</v>
      </c>
      <c r="D47" s="114" t="s">
        <v>177</v>
      </c>
      <c r="E47" s="262" t="s">
        <v>272</v>
      </c>
      <c r="F47" s="260" t="s">
        <v>273</v>
      </c>
      <c r="G47" s="426"/>
      <c r="H47" s="61"/>
      <c r="I47" s="61"/>
      <c r="J47" s="75"/>
      <c r="K47" s="75"/>
      <c r="L47" s="75"/>
      <c r="M47" s="75"/>
      <c r="N47" s="75"/>
      <c r="O47" s="75"/>
      <c r="P47" s="75"/>
      <c r="Q47" s="75"/>
    </row>
    <row r="48" spans="1:17" ht="15.75" thickBot="1">
      <c r="A48" s="57">
        <v>602</v>
      </c>
      <c r="B48" s="5" t="s">
        <v>40</v>
      </c>
      <c r="C48" s="22">
        <v>3530</v>
      </c>
      <c r="D48" s="23">
        <v>3751</v>
      </c>
      <c r="E48" s="23">
        <v>2876</v>
      </c>
      <c r="F48" s="23">
        <v>120</v>
      </c>
      <c r="G48" s="368" t="s">
        <v>373</v>
      </c>
      <c r="H48" s="217"/>
      <c r="I48" s="217"/>
      <c r="J48" s="75"/>
      <c r="K48" s="75"/>
      <c r="L48" s="75"/>
      <c r="M48" s="75"/>
      <c r="N48" s="75"/>
      <c r="O48" s="75"/>
      <c r="P48" s="75"/>
      <c r="Q48" s="75"/>
    </row>
    <row r="49" spans="1:17" ht="15.75" thickBot="1">
      <c r="A49" s="5">
        <v>603</v>
      </c>
      <c r="B49" s="5" t="s">
        <v>41</v>
      </c>
      <c r="C49" s="22">
        <v>514</v>
      </c>
      <c r="D49" s="23">
        <v>1143</v>
      </c>
      <c r="E49" s="23">
        <v>1363</v>
      </c>
      <c r="F49" s="23">
        <v>0</v>
      </c>
      <c r="G49" s="5"/>
      <c r="H49" s="217"/>
      <c r="I49" s="217"/>
      <c r="J49" s="75"/>
      <c r="K49" s="75"/>
      <c r="L49" s="75"/>
      <c r="M49" s="75"/>
      <c r="N49" s="75"/>
      <c r="O49" s="75"/>
      <c r="P49" s="75"/>
      <c r="Q49" s="75"/>
    </row>
    <row r="50" spans="1:17" ht="15.75" thickBot="1">
      <c r="A50" s="5">
        <v>604</v>
      </c>
      <c r="B50" s="5" t="s">
        <v>118</v>
      </c>
      <c r="C50" s="22">
        <v>0</v>
      </c>
      <c r="D50" s="23">
        <v>0</v>
      </c>
      <c r="E50" s="23">
        <v>0</v>
      </c>
      <c r="F50" s="23">
        <v>0</v>
      </c>
      <c r="G50" s="5"/>
      <c r="H50" s="217"/>
      <c r="I50" s="217"/>
      <c r="J50" s="75"/>
      <c r="K50" s="75"/>
      <c r="L50" s="75"/>
      <c r="M50" s="75"/>
      <c r="N50" s="75"/>
      <c r="O50" s="75"/>
      <c r="P50" s="75"/>
      <c r="Q50" s="75"/>
    </row>
    <row r="51" spans="1:17" ht="15.75" thickBot="1">
      <c r="A51" s="49">
        <v>609</v>
      </c>
      <c r="B51" s="5" t="s">
        <v>42</v>
      </c>
      <c r="C51" s="22">
        <v>0</v>
      </c>
      <c r="D51" s="23">
        <v>0</v>
      </c>
      <c r="E51" s="23">
        <v>0</v>
      </c>
      <c r="F51" s="23">
        <v>0</v>
      </c>
      <c r="G51" s="5"/>
      <c r="H51" s="217"/>
      <c r="I51" s="217"/>
      <c r="J51" s="75"/>
      <c r="K51" s="75"/>
      <c r="L51" s="75"/>
      <c r="M51" s="75"/>
      <c r="N51" s="75"/>
      <c r="O51" s="75"/>
      <c r="P51" s="75"/>
      <c r="Q51" s="75"/>
    </row>
    <row r="52" spans="1:17" ht="15.75" thickBot="1">
      <c r="A52" s="49">
        <v>611</v>
      </c>
      <c r="B52" s="5" t="s">
        <v>98</v>
      </c>
      <c r="C52" s="22">
        <v>0</v>
      </c>
      <c r="D52" s="23">
        <v>0</v>
      </c>
      <c r="E52" s="23">
        <v>0</v>
      </c>
      <c r="F52" s="23">
        <v>0</v>
      </c>
      <c r="G52" s="5"/>
      <c r="H52" s="217"/>
      <c r="I52" s="217"/>
      <c r="J52" s="75"/>
      <c r="K52" s="75"/>
      <c r="L52" s="75"/>
      <c r="M52" s="75"/>
      <c r="N52" s="75"/>
      <c r="O52" s="75"/>
      <c r="P52" s="75"/>
      <c r="Q52" s="75"/>
    </row>
    <row r="53" spans="1:17" ht="15.75" thickBot="1">
      <c r="A53" s="33">
        <v>621</v>
      </c>
      <c r="B53" s="33" t="s">
        <v>99</v>
      </c>
      <c r="C53" s="22">
        <v>0</v>
      </c>
      <c r="D53" s="23">
        <v>0</v>
      </c>
      <c r="E53" s="23">
        <v>0</v>
      </c>
      <c r="F53" s="23">
        <v>0</v>
      </c>
      <c r="G53" s="42"/>
      <c r="H53" s="61"/>
      <c r="I53" s="61"/>
      <c r="J53" s="75"/>
      <c r="K53" s="75"/>
      <c r="L53" s="75"/>
      <c r="M53" s="75"/>
      <c r="N53" s="75"/>
      <c r="O53" s="75"/>
      <c r="P53" s="75"/>
      <c r="Q53" s="75"/>
    </row>
    <row r="54" spans="1:17" ht="15.75" thickBot="1">
      <c r="A54" s="5">
        <v>646</v>
      </c>
      <c r="B54" s="5" t="s">
        <v>100</v>
      </c>
      <c r="C54" s="22">
        <v>5</v>
      </c>
      <c r="D54" s="23">
        <v>0</v>
      </c>
      <c r="E54" s="23">
        <v>0</v>
      </c>
      <c r="F54" s="23">
        <v>0</v>
      </c>
      <c r="G54" s="58"/>
      <c r="H54" s="61"/>
      <c r="I54" s="61"/>
      <c r="J54" s="75"/>
      <c r="K54" s="75"/>
      <c r="L54" s="75"/>
      <c r="M54" s="75"/>
      <c r="N54" s="75"/>
      <c r="O54" s="75"/>
      <c r="P54" s="75"/>
      <c r="Q54" s="75"/>
    </row>
    <row r="55" spans="1:17" ht="15.75" thickBot="1">
      <c r="A55" s="5">
        <v>648</v>
      </c>
      <c r="B55" s="5" t="s">
        <v>275</v>
      </c>
      <c r="C55" s="22">
        <v>5516</v>
      </c>
      <c r="D55" s="23">
        <v>0</v>
      </c>
      <c r="E55" s="23">
        <v>45</v>
      </c>
      <c r="F55" s="23">
        <v>0</v>
      </c>
      <c r="G55" s="5"/>
      <c r="H55" s="217"/>
      <c r="I55" s="217"/>
      <c r="J55" s="75"/>
      <c r="K55" s="75"/>
      <c r="L55" s="75"/>
      <c r="M55" s="75"/>
      <c r="N55" s="75"/>
      <c r="O55" s="75"/>
      <c r="P55" s="75"/>
      <c r="Q55" s="75"/>
    </row>
    <row r="56" spans="1:17" ht="15.75" thickBot="1">
      <c r="A56" s="5">
        <v>649</v>
      </c>
      <c r="B56" s="5" t="s">
        <v>44</v>
      </c>
      <c r="C56" s="22">
        <v>0</v>
      </c>
      <c r="D56" s="23">
        <v>0</v>
      </c>
      <c r="E56" s="23">
        <v>0</v>
      </c>
      <c r="F56" s="23">
        <v>0</v>
      </c>
      <c r="G56" s="5"/>
      <c r="H56" s="217"/>
      <c r="I56" s="217"/>
      <c r="J56" s="75"/>
      <c r="K56" s="75"/>
      <c r="L56" s="75"/>
      <c r="M56" s="75"/>
      <c r="N56" s="75"/>
      <c r="O56" s="75"/>
      <c r="P56" s="75"/>
      <c r="Q56" s="75"/>
    </row>
    <row r="57" spans="1:17" ht="15.75" thickBot="1">
      <c r="A57" s="5">
        <v>662</v>
      </c>
      <c r="B57" s="5" t="s">
        <v>45</v>
      </c>
      <c r="C57" s="22">
        <v>0</v>
      </c>
      <c r="D57" s="23">
        <v>0</v>
      </c>
      <c r="E57" s="23">
        <v>0</v>
      </c>
      <c r="F57" s="23">
        <v>0</v>
      </c>
      <c r="G57" s="58"/>
      <c r="H57" s="61"/>
      <c r="I57" s="61"/>
      <c r="J57" s="75"/>
      <c r="K57" s="75"/>
      <c r="L57" s="75"/>
      <c r="M57" s="75"/>
      <c r="N57" s="75"/>
      <c r="O57" s="75"/>
      <c r="P57" s="75"/>
      <c r="Q57" s="75"/>
    </row>
    <row r="58" spans="1:17" ht="15.75" thickBot="1">
      <c r="A58" s="50">
        <v>669</v>
      </c>
      <c r="B58" s="50" t="s">
        <v>46</v>
      </c>
      <c r="C58" s="51">
        <v>0</v>
      </c>
      <c r="D58" s="52">
        <v>0</v>
      </c>
      <c r="E58" s="52">
        <v>0</v>
      </c>
      <c r="F58" s="52">
        <v>0</v>
      </c>
      <c r="G58" s="59"/>
      <c r="H58" s="61"/>
      <c r="I58" s="61"/>
      <c r="J58" s="75"/>
      <c r="K58" s="75"/>
      <c r="L58" s="75"/>
      <c r="M58" s="75"/>
      <c r="N58" s="75"/>
      <c r="O58" s="75"/>
      <c r="P58" s="75"/>
      <c r="Q58" s="75"/>
    </row>
    <row r="59" spans="1:17" ht="16.5" thickBot="1" thickTop="1">
      <c r="A59" s="6" t="s">
        <v>47</v>
      </c>
      <c r="B59" s="6" t="s">
        <v>48</v>
      </c>
      <c r="C59" s="60">
        <f>SUM(C48:C58)</f>
        <v>9565</v>
      </c>
      <c r="D59" s="90">
        <f>SUM(D48:D58)</f>
        <v>4894</v>
      </c>
      <c r="E59" s="90">
        <f>SUM(E48:E58)</f>
        <v>4284</v>
      </c>
      <c r="F59" s="90">
        <f>SUM(F48:F58)</f>
        <v>120</v>
      </c>
      <c r="G59" s="6"/>
      <c r="H59" s="217"/>
      <c r="I59" s="217"/>
      <c r="J59" s="75"/>
      <c r="K59" s="75"/>
      <c r="L59" s="75"/>
      <c r="M59" s="75"/>
      <c r="N59" s="75"/>
      <c r="O59" s="75"/>
      <c r="P59" s="75"/>
      <c r="Q59" s="75"/>
    </row>
    <row r="60" spans="1:17" ht="15">
      <c r="A60" s="55"/>
      <c r="B60" s="55"/>
      <c r="C60" s="56"/>
      <c r="D60" s="56"/>
      <c r="E60" s="56"/>
      <c r="F60" s="56"/>
      <c r="G60" s="55"/>
      <c r="H60" s="217"/>
      <c r="I60" s="217"/>
      <c r="J60" s="75"/>
      <c r="K60" s="75"/>
      <c r="L60" s="75"/>
      <c r="M60" s="75"/>
      <c r="N60" s="75"/>
      <c r="O60" s="75"/>
      <c r="P60" s="75"/>
      <c r="Q60" s="75"/>
    </row>
    <row r="61" spans="1:17" ht="15">
      <c r="A61" s="61"/>
      <c r="B61" s="61"/>
      <c r="C61" s="62"/>
      <c r="D61" s="62"/>
      <c r="E61" s="62"/>
      <c r="F61" s="63"/>
      <c r="G61" s="61"/>
      <c r="H61" s="61"/>
      <c r="I61" s="61"/>
      <c r="J61" s="75"/>
      <c r="K61" s="75"/>
      <c r="L61" s="75"/>
      <c r="M61" s="75"/>
      <c r="N61" s="75"/>
      <c r="O61" s="75"/>
      <c r="P61" s="75"/>
      <c r="Q61" s="75"/>
    </row>
    <row r="62" spans="1:17" ht="15.75" thickBot="1">
      <c r="A62" s="413" t="s">
        <v>276</v>
      </c>
      <c r="B62" s="413"/>
      <c r="C62" s="413"/>
      <c r="D62" s="413"/>
      <c r="E62" s="413"/>
      <c r="F62" s="413"/>
      <c r="G62" s="413"/>
      <c r="H62" s="217"/>
      <c r="I62" s="217"/>
      <c r="J62" s="75"/>
      <c r="K62" s="75"/>
      <c r="L62" s="75"/>
      <c r="M62" s="75"/>
      <c r="N62" s="75"/>
      <c r="O62" s="75"/>
      <c r="P62" s="75"/>
      <c r="Q62" s="75"/>
    </row>
    <row r="63" spans="1:17" ht="14.25">
      <c r="A63" s="25" t="s">
        <v>49</v>
      </c>
      <c r="B63" s="25" t="s">
        <v>50</v>
      </c>
      <c r="C63" s="64">
        <f>SUM(C59)</f>
        <v>9565</v>
      </c>
      <c r="D63" s="91">
        <f>SUM(D59)</f>
        <v>4894</v>
      </c>
      <c r="E63" s="91">
        <f>SUM(E59)</f>
        <v>4284</v>
      </c>
      <c r="F63" s="91">
        <f>SUM(F59)</f>
        <v>120</v>
      </c>
      <c r="G63" s="25"/>
      <c r="H63" s="61"/>
      <c r="I63" s="61"/>
      <c r="J63" s="75"/>
      <c r="K63" s="75"/>
      <c r="L63" s="75"/>
      <c r="M63" s="75"/>
      <c r="N63" s="75"/>
      <c r="O63" s="75"/>
      <c r="P63" s="75"/>
      <c r="Q63" s="75"/>
    </row>
    <row r="64" spans="1:17" ht="15" thickBot="1">
      <c r="A64" s="65" t="s">
        <v>51</v>
      </c>
      <c r="B64" s="65" t="s">
        <v>52</v>
      </c>
      <c r="C64" s="66">
        <f>SUM(C43)</f>
        <v>9631</v>
      </c>
      <c r="D64" s="46">
        <f>SUM(D43)</f>
        <v>10216</v>
      </c>
      <c r="E64" s="46">
        <f>SUM(E43)</f>
        <v>9099</v>
      </c>
      <c r="F64" s="46">
        <f>SUM(F43)</f>
        <v>1096</v>
      </c>
      <c r="G64" s="18"/>
      <c r="H64" s="61"/>
      <c r="I64" s="61"/>
      <c r="J64" s="75"/>
      <c r="K64" s="75"/>
      <c r="L64" s="75"/>
      <c r="M64" s="75"/>
      <c r="N64" s="75"/>
      <c r="O64" s="75"/>
      <c r="P64" s="75"/>
      <c r="Q64" s="75"/>
    </row>
    <row r="65" spans="1:17" ht="15.75" thickBot="1">
      <c r="A65" s="18"/>
      <c r="B65" s="115" t="s">
        <v>277</v>
      </c>
      <c r="C65" s="116">
        <f>C63-C64</f>
        <v>-66</v>
      </c>
      <c r="D65" s="117"/>
      <c r="E65" s="117"/>
      <c r="F65" s="117"/>
      <c r="G65" s="18"/>
      <c r="H65" s="61"/>
      <c r="I65" s="61"/>
      <c r="J65" s="75"/>
      <c r="K65" s="75"/>
      <c r="L65" s="75"/>
      <c r="M65" s="75"/>
      <c r="N65" s="75"/>
      <c r="O65" s="75"/>
      <c r="P65" s="75"/>
      <c r="Q65" s="75"/>
    </row>
    <row r="66" spans="1:17" ht="15.75" thickBot="1">
      <c r="A66" s="5"/>
      <c r="B66" s="67" t="s">
        <v>278</v>
      </c>
      <c r="C66" s="118" t="s">
        <v>279</v>
      </c>
      <c r="D66" s="92">
        <f>D64-D63</f>
        <v>5322</v>
      </c>
      <c r="E66" s="366">
        <f>E64-E63</f>
        <v>4815</v>
      </c>
      <c r="F66" s="366">
        <f>F64-F63</f>
        <v>976</v>
      </c>
      <c r="G66" s="5"/>
      <c r="H66" s="61"/>
      <c r="I66" s="61"/>
      <c r="J66" s="75"/>
      <c r="K66" s="75"/>
      <c r="L66" s="75"/>
      <c r="M66" s="75"/>
      <c r="N66" s="75"/>
      <c r="O66" s="75"/>
      <c r="P66" s="75"/>
      <c r="Q66" s="75"/>
    </row>
    <row r="67" spans="1:17" ht="15.75" thickBot="1">
      <c r="A67" s="5"/>
      <c r="B67" s="67" t="s">
        <v>280</v>
      </c>
      <c r="C67" s="300"/>
      <c r="D67" s="92"/>
      <c r="E67" s="427">
        <f>E66+F66</f>
        <v>5791</v>
      </c>
      <c r="F67" s="428"/>
      <c r="G67" s="5"/>
      <c r="H67" s="217"/>
      <c r="I67" s="217"/>
      <c r="J67" s="75"/>
      <c r="K67" s="75"/>
      <c r="L67" s="75"/>
      <c r="M67" s="75"/>
      <c r="N67" s="75"/>
      <c r="O67" s="75"/>
      <c r="P67" s="75"/>
      <c r="Q67" s="75"/>
    </row>
    <row r="68" spans="1:17" ht="15">
      <c r="A68" s="61"/>
      <c r="B68" s="61"/>
      <c r="C68" s="62"/>
      <c r="D68" s="62"/>
      <c r="E68" s="62"/>
      <c r="F68" s="63"/>
      <c r="G68" s="61"/>
      <c r="H68" s="61"/>
      <c r="I68" s="61"/>
      <c r="J68" s="75"/>
      <c r="K68" s="75"/>
      <c r="L68" s="75"/>
      <c r="M68" s="75"/>
      <c r="N68" s="75"/>
      <c r="O68" s="75"/>
      <c r="P68" s="75"/>
      <c r="Q68" s="75"/>
    </row>
    <row r="69" spans="1:17" ht="15">
      <c r="A69" s="61"/>
      <c r="B69" s="61" t="s">
        <v>119</v>
      </c>
      <c r="C69" s="62"/>
      <c r="D69" s="62"/>
      <c r="E69" s="62"/>
      <c r="F69" s="63"/>
      <c r="G69" s="61"/>
      <c r="H69" s="61"/>
      <c r="I69" s="61"/>
      <c r="J69" s="75"/>
      <c r="K69" s="75"/>
      <c r="L69" s="75"/>
      <c r="M69" s="75"/>
      <c r="N69" s="75"/>
      <c r="O69" s="75"/>
      <c r="P69" s="75"/>
      <c r="Q69" s="75"/>
    </row>
    <row r="70" spans="1:17" ht="15">
      <c r="A70" s="61"/>
      <c r="B70" s="61" t="s">
        <v>120</v>
      </c>
      <c r="C70" s="62"/>
      <c r="D70" s="62"/>
      <c r="E70" s="62" t="s">
        <v>281</v>
      </c>
      <c r="F70" s="63"/>
      <c r="G70" s="61"/>
      <c r="H70" s="61"/>
      <c r="I70" s="61"/>
      <c r="J70" s="75"/>
      <c r="K70" s="75"/>
      <c r="L70" s="75"/>
      <c r="M70" s="75"/>
      <c r="N70" s="75"/>
      <c r="O70" s="75"/>
      <c r="P70" s="75"/>
      <c r="Q70" s="75"/>
    </row>
    <row r="71" spans="1:17" ht="15">
      <c r="A71" s="61"/>
      <c r="B71" s="61"/>
      <c r="C71" s="62"/>
      <c r="D71" s="62"/>
      <c r="E71" s="62"/>
      <c r="F71" s="63"/>
      <c r="G71" s="61"/>
      <c r="H71" s="61"/>
      <c r="I71" s="61"/>
      <c r="J71" s="75"/>
      <c r="K71" s="75"/>
      <c r="L71" s="75"/>
      <c r="M71" s="75"/>
      <c r="N71" s="75"/>
      <c r="O71" s="75"/>
      <c r="P71" s="75"/>
      <c r="Q71" s="75"/>
    </row>
    <row r="72" spans="1:17" ht="15">
      <c r="A72" s="61"/>
      <c r="B72" s="61"/>
      <c r="C72" s="62"/>
      <c r="D72" s="62"/>
      <c r="E72" s="62"/>
      <c r="F72" s="63"/>
      <c r="G72" s="61"/>
      <c r="H72" s="61"/>
      <c r="I72" s="61"/>
      <c r="J72" s="75"/>
      <c r="K72" s="75"/>
      <c r="L72" s="75"/>
      <c r="M72" s="75"/>
      <c r="N72" s="75"/>
      <c r="O72" s="75"/>
      <c r="P72" s="75"/>
      <c r="Q72" s="75"/>
    </row>
    <row r="73" spans="1:17" ht="15">
      <c r="A73" s="61"/>
      <c r="B73" s="61"/>
      <c r="C73" s="62"/>
      <c r="D73" s="62"/>
      <c r="E73" s="62"/>
      <c r="F73" s="63"/>
      <c r="G73" s="61"/>
      <c r="H73" s="61"/>
      <c r="I73" s="61"/>
      <c r="J73" s="75"/>
      <c r="K73" s="75"/>
      <c r="L73" s="75"/>
      <c r="M73" s="75"/>
      <c r="N73" s="75"/>
      <c r="O73" s="75"/>
      <c r="P73" s="75"/>
      <c r="Q73" s="75"/>
    </row>
    <row r="74" spans="1:17" ht="12.7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</row>
    <row r="75" spans="1:17" ht="12.7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</row>
  </sheetData>
  <sheetProtection/>
  <protectedRanges>
    <protectedRange sqref="C3" name="Oblast10_2"/>
    <protectedRange sqref="C68:G70" name="Oblast9_2"/>
    <protectedRange sqref="C48:G58" name="Oblast8_2"/>
    <protectedRange sqref="C12:G19" name="Oblast4_2"/>
    <protectedRange sqref="C21:G23" name="Oblast3_2"/>
    <protectedRange sqref="C12:G19" name="Oblast2_2"/>
    <protectedRange sqref="C7:G10" name="Oblast1_2"/>
    <protectedRange sqref="C21:G23" name="Oblast6_2"/>
    <protectedRange sqref="C25:G42" name="Oblast7_2"/>
  </protectedRanges>
  <mergeCells count="14">
    <mergeCell ref="A62:G62"/>
    <mergeCell ref="E46:F46"/>
    <mergeCell ref="E67:F67"/>
    <mergeCell ref="A3:B3"/>
    <mergeCell ref="C3:G3"/>
    <mergeCell ref="A4:A5"/>
    <mergeCell ref="B4:B5"/>
    <mergeCell ref="G4:G5"/>
    <mergeCell ref="E4:F4"/>
    <mergeCell ref="A7:A10"/>
    <mergeCell ref="A12:A15"/>
    <mergeCell ref="A46:A47"/>
    <mergeCell ref="B46:B47"/>
    <mergeCell ref="G46:G47"/>
  </mergeCells>
  <printOptions/>
  <pageMargins left="0.7" right="0.7" top="0.787401575" bottom="0.787401575" header="0.3" footer="0.3"/>
  <pageSetup horizontalDpi="600" verticalDpi="600" orientation="portrait" paperSize="9" scale="49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77"/>
  <sheetViews>
    <sheetView view="pageBreakPreview" zoomScaleSheetLayoutView="100" zoomScalePageLayoutView="0" workbookViewId="0" topLeftCell="B4">
      <selection activeCell="H10" sqref="H10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6" width="15.75390625" style="0" customWidth="1"/>
    <col min="7" max="7" width="17.25390625" style="0" customWidth="1"/>
    <col min="8" max="8" width="57.625" style="0" bestFit="1" customWidth="1"/>
  </cols>
  <sheetData>
    <row r="1" spans="1:13" ht="16.5" thickBot="1">
      <c r="A1" s="139" t="s">
        <v>175</v>
      </c>
      <c r="B1" s="139"/>
      <c r="C1" s="139"/>
      <c r="D1" s="139"/>
      <c r="E1" s="139"/>
      <c r="F1" s="139"/>
      <c r="G1" s="238" t="s">
        <v>391</v>
      </c>
      <c r="H1" s="61"/>
      <c r="I1" s="75"/>
      <c r="J1" s="75"/>
      <c r="K1" s="75"/>
      <c r="L1" s="75"/>
      <c r="M1" s="75"/>
    </row>
    <row r="2" spans="1:13" ht="16.5" thickBot="1">
      <c r="A2" s="402" t="s">
        <v>6</v>
      </c>
      <c r="B2" s="403"/>
      <c r="C2" s="404" t="s">
        <v>106</v>
      </c>
      <c r="D2" s="405"/>
      <c r="E2" s="405"/>
      <c r="F2" s="405"/>
      <c r="G2" s="406"/>
      <c r="H2" s="61"/>
      <c r="I2" s="75"/>
      <c r="J2" s="75"/>
      <c r="K2" s="75"/>
      <c r="L2" s="75"/>
      <c r="M2" s="75"/>
    </row>
    <row r="3" spans="1:13" ht="57" thickBot="1">
      <c r="A3" s="152" t="s">
        <v>7</v>
      </c>
      <c r="B3" s="1" t="s">
        <v>8</v>
      </c>
      <c r="C3" s="2" t="s">
        <v>176</v>
      </c>
      <c r="D3" s="2" t="s">
        <v>177</v>
      </c>
      <c r="E3" s="2" t="s">
        <v>178</v>
      </c>
      <c r="F3" s="3" t="s">
        <v>179</v>
      </c>
      <c r="G3" s="4" t="s">
        <v>9</v>
      </c>
      <c r="H3" s="217"/>
      <c r="I3" s="75"/>
      <c r="J3" s="75"/>
      <c r="K3" s="75"/>
      <c r="L3" s="75"/>
      <c r="M3" s="75"/>
    </row>
    <row r="4" spans="1:13" ht="15.75" thickBot="1">
      <c r="A4" s="5">
        <v>501</v>
      </c>
      <c r="B4" s="6" t="s">
        <v>10</v>
      </c>
      <c r="C4" s="7">
        <f>SUM(C5:C7)</f>
        <v>370</v>
      </c>
      <c r="D4" s="7">
        <f>SUM(D5:D7)</f>
        <v>360</v>
      </c>
      <c r="E4" s="7">
        <f>SUM(E5:E7)</f>
        <v>370</v>
      </c>
      <c r="F4" s="7">
        <f>SUM(F5:F7)</f>
        <v>370</v>
      </c>
      <c r="G4" s="9"/>
      <c r="H4" s="217"/>
      <c r="I4" s="75"/>
      <c r="J4" s="75"/>
      <c r="K4" s="75"/>
      <c r="L4" s="75"/>
      <c r="M4" s="75"/>
    </row>
    <row r="5" spans="1:13" ht="14.25">
      <c r="A5" s="407" t="s">
        <v>11</v>
      </c>
      <c r="B5" s="10" t="s">
        <v>12</v>
      </c>
      <c r="C5" s="11">
        <v>0</v>
      </c>
      <c r="D5" s="12">
        <v>0</v>
      </c>
      <c r="E5" s="12">
        <v>0</v>
      </c>
      <c r="F5" s="308">
        <v>0</v>
      </c>
      <c r="G5" s="13"/>
      <c r="H5" s="61"/>
      <c r="I5" s="75"/>
      <c r="J5" s="75"/>
      <c r="K5" s="75"/>
      <c r="L5" s="75"/>
      <c r="M5" s="75"/>
    </row>
    <row r="6" spans="1:13" ht="14.25">
      <c r="A6" s="408"/>
      <c r="B6" s="28" t="s">
        <v>245</v>
      </c>
      <c r="C6" s="15">
        <v>128</v>
      </c>
      <c r="D6" s="16">
        <v>150</v>
      </c>
      <c r="E6" s="16">
        <v>140</v>
      </c>
      <c r="F6" s="16">
        <v>140</v>
      </c>
      <c r="G6" s="17"/>
      <c r="H6" s="240"/>
      <c r="I6" s="75"/>
      <c r="J6" s="75"/>
      <c r="K6" s="75"/>
      <c r="L6" s="75"/>
      <c r="M6" s="75"/>
    </row>
    <row r="7" spans="1:13" ht="15" thickBot="1">
      <c r="A7" s="409"/>
      <c r="B7" s="18" t="s">
        <v>14</v>
      </c>
      <c r="C7" s="19">
        <v>242</v>
      </c>
      <c r="D7" s="20">
        <v>210</v>
      </c>
      <c r="E7" s="20">
        <v>230</v>
      </c>
      <c r="F7" s="20">
        <v>230</v>
      </c>
      <c r="G7" s="21"/>
      <c r="H7" s="61"/>
      <c r="I7" s="75"/>
      <c r="J7" s="75"/>
      <c r="K7" s="75"/>
      <c r="L7" s="75"/>
      <c r="M7" s="75"/>
    </row>
    <row r="8" spans="1:13" ht="15.75" thickBot="1">
      <c r="A8" s="5">
        <v>502</v>
      </c>
      <c r="B8" s="5" t="s">
        <v>15</v>
      </c>
      <c r="C8" s="22">
        <f>SUM(C9:C12)</f>
        <v>307</v>
      </c>
      <c r="D8" s="22">
        <f>SUM(D9:D12)</f>
        <v>355</v>
      </c>
      <c r="E8" s="22">
        <f>SUM(E9:E12)</f>
        <v>410</v>
      </c>
      <c r="F8" s="22">
        <f>SUM(F9:F12)</f>
        <v>410</v>
      </c>
      <c r="G8" s="24"/>
      <c r="H8" s="217"/>
      <c r="I8" s="75"/>
      <c r="J8" s="75"/>
      <c r="K8" s="75"/>
      <c r="L8" s="75"/>
      <c r="M8" s="75"/>
    </row>
    <row r="9" spans="1:13" ht="14.25">
      <c r="A9" s="410" t="s">
        <v>11</v>
      </c>
      <c r="B9" s="25" t="s">
        <v>16</v>
      </c>
      <c r="C9" s="26">
        <v>32</v>
      </c>
      <c r="D9" s="27">
        <v>35</v>
      </c>
      <c r="E9" s="27">
        <v>70</v>
      </c>
      <c r="F9" s="27">
        <v>70</v>
      </c>
      <c r="G9" s="13"/>
      <c r="H9" s="61"/>
      <c r="I9" s="75"/>
      <c r="J9" s="75"/>
      <c r="K9" s="75"/>
      <c r="L9" s="75"/>
      <c r="M9" s="75"/>
    </row>
    <row r="10" spans="1:13" ht="15">
      <c r="A10" s="411"/>
      <c r="B10" s="291" t="s">
        <v>17</v>
      </c>
      <c r="C10" s="11">
        <v>47</v>
      </c>
      <c r="D10" s="12">
        <v>80</v>
      </c>
      <c r="E10" s="12">
        <v>80</v>
      </c>
      <c r="F10" s="308">
        <v>80</v>
      </c>
      <c r="G10" s="29"/>
      <c r="H10" s="61"/>
      <c r="I10" s="75"/>
      <c r="J10" s="75"/>
      <c r="K10" s="75"/>
      <c r="L10" s="75"/>
      <c r="M10" s="75"/>
    </row>
    <row r="11" spans="1:13" ht="14.25">
      <c r="A11" s="411"/>
      <c r="B11" s="28" t="s">
        <v>57</v>
      </c>
      <c r="C11" s="15">
        <v>98</v>
      </c>
      <c r="D11" s="16">
        <v>100</v>
      </c>
      <c r="E11" s="16">
        <v>120</v>
      </c>
      <c r="F11" s="16">
        <v>120</v>
      </c>
      <c r="G11" s="17"/>
      <c r="H11" s="61"/>
      <c r="I11" s="75"/>
      <c r="J11" s="75"/>
      <c r="K11" s="75"/>
      <c r="L11" s="75"/>
      <c r="M11" s="75"/>
    </row>
    <row r="12" spans="1:13" ht="15" thickBot="1">
      <c r="A12" s="412"/>
      <c r="B12" s="18" t="s">
        <v>246</v>
      </c>
      <c r="C12" s="30">
        <v>130</v>
      </c>
      <c r="D12" s="31">
        <v>140</v>
      </c>
      <c r="E12" s="31">
        <v>140</v>
      </c>
      <c r="F12" s="31">
        <v>140</v>
      </c>
      <c r="G12" s="32"/>
      <c r="H12" s="61"/>
      <c r="I12" s="75"/>
      <c r="J12" s="75"/>
      <c r="K12" s="75"/>
      <c r="L12" s="75"/>
      <c r="M12" s="75"/>
    </row>
    <row r="13" spans="1:13" ht="15.75" thickBot="1">
      <c r="A13" s="5">
        <v>504</v>
      </c>
      <c r="B13" s="6" t="s">
        <v>18</v>
      </c>
      <c r="C13" s="7">
        <v>0</v>
      </c>
      <c r="D13" s="8">
        <v>0</v>
      </c>
      <c r="E13" s="8">
        <v>0</v>
      </c>
      <c r="F13" s="8">
        <v>0</v>
      </c>
      <c r="G13" s="9"/>
      <c r="H13" s="55"/>
      <c r="I13" s="75"/>
      <c r="J13" s="75"/>
      <c r="K13" s="75"/>
      <c r="L13" s="75"/>
      <c r="M13" s="75"/>
    </row>
    <row r="14" spans="1:13" ht="15.75" thickBot="1">
      <c r="A14" s="79" t="s">
        <v>65</v>
      </c>
      <c r="B14" s="6" t="s">
        <v>66</v>
      </c>
      <c r="C14" s="7">
        <v>0</v>
      </c>
      <c r="D14" s="8">
        <v>0</v>
      </c>
      <c r="E14" s="8">
        <v>0</v>
      </c>
      <c r="F14" s="8">
        <v>0</v>
      </c>
      <c r="G14" s="9"/>
      <c r="H14" s="242"/>
      <c r="I14" s="75"/>
      <c r="J14" s="75"/>
      <c r="K14" s="75"/>
      <c r="L14" s="75"/>
      <c r="M14" s="75"/>
    </row>
    <row r="15" spans="1:13" ht="15.75" thickBot="1">
      <c r="A15" s="5">
        <v>511</v>
      </c>
      <c r="B15" s="5" t="s">
        <v>5</v>
      </c>
      <c r="C15" s="22">
        <v>58</v>
      </c>
      <c r="D15" s="23">
        <v>40</v>
      </c>
      <c r="E15" s="23">
        <v>50</v>
      </c>
      <c r="F15" s="23">
        <v>50</v>
      </c>
      <c r="G15" s="34"/>
      <c r="H15" s="153"/>
      <c r="I15" s="75"/>
      <c r="J15" s="75"/>
      <c r="K15" s="75"/>
      <c r="L15" s="75"/>
      <c r="M15" s="75"/>
    </row>
    <row r="16" spans="1:13" ht="15.75" thickBot="1">
      <c r="A16" s="6">
        <v>512</v>
      </c>
      <c r="B16" s="5" t="s">
        <v>19</v>
      </c>
      <c r="C16" s="7">
        <v>8</v>
      </c>
      <c r="D16" s="8">
        <v>6</v>
      </c>
      <c r="E16" s="8">
        <v>6</v>
      </c>
      <c r="F16" s="8">
        <v>6</v>
      </c>
      <c r="G16" s="24"/>
      <c r="H16" s="217"/>
      <c r="I16" s="75"/>
      <c r="J16" s="75"/>
      <c r="K16" s="75"/>
      <c r="L16" s="75"/>
      <c r="M16" s="75"/>
    </row>
    <row r="17" spans="1:13" ht="15.75" thickBot="1">
      <c r="A17" s="5">
        <v>513</v>
      </c>
      <c r="B17" s="5" t="s">
        <v>20</v>
      </c>
      <c r="C17" s="22">
        <v>28</v>
      </c>
      <c r="D17" s="23">
        <v>45</v>
      </c>
      <c r="E17" s="23">
        <v>50</v>
      </c>
      <c r="F17" s="23">
        <v>50</v>
      </c>
      <c r="G17" s="34"/>
      <c r="H17" s="61"/>
      <c r="I17" s="75"/>
      <c r="J17" s="75"/>
      <c r="K17" s="75"/>
      <c r="L17" s="75"/>
      <c r="M17" s="75"/>
    </row>
    <row r="18" spans="1:13" ht="15.75" thickBot="1">
      <c r="A18" s="5">
        <v>516</v>
      </c>
      <c r="B18" s="5" t="s">
        <v>67</v>
      </c>
      <c r="C18" s="22">
        <v>0</v>
      </c>
      <c r="D18" s="23">
        <v>0</v>
      </c>
      <c r="E18" s="23">
        <v>0</v>
      </c>
      <c r="F18" s="23">
        <v>0</v>
      </c>
      <c r="G18" s="34"/>
      <c r="H18" s="61"/>
      <c r="I18" s="75"/>
      <c r="J18" s="75"/>
      <c r="K18" s="75"/>
      <c r="L18" s="75"/>
      <c r="M18" s="75"/>
    </row>
    <row r="19" spans="1:13" ht="15.75" thickBot="1">
      <c r="A19" s="5">
        <v>518</v>
      </c>
      <c r="B19" s="5" t="s">
        <v>21</v>
      </c>
      <c r="C19" s="22">
        <f>SUM(C20:C22)</f>
        <v>697</v>
      </c>
      <c r="D19" s="22">
        <f>SUM(D20:D22)</f>
        <v>828</v>
      </c>
      <c r="E19" s="22">
        <f>SUM(E20:E22)</f>
        <v>733</v>
      </c>
      <c r="F19" s="22">
        <f>SUM(F20:F22)</f>
        <v>733</v>
      </c>
      <c r="G19" s="24">
        <f>SUM(G20:G22)</f>
        <v>0</v>
      </c>
      <c r="H19" s="217"/>
      <c r="I19" s="75"/>
      <c r="J19" s="75"/>
      <c r="K19" s="75"/>
      <c r="L19" s="75"/>
      <c r="M19" s="75"/>
    </row>
    <row r="20" spans="1:13" ht="15">
      <c r="A20" s="35" t="s">
        <v>11</v>
      </c>
      <c r="B20" s="25" t="s">
        <v>247</v>
      </c>
      <c r="C20" s="96">
        <v>42</v>
      </c>
      <c r="D20" s="97">
        <v>41</v>
      </c>
      <c r="E20" s="97">
        <v>50</v>
      </c>
      <c r="F20" s="97">
        <v>50</v>
      </c>
      <c r="G20" s="53"/>
      <c r="H20" s="217"/>
      <c r="I20" s="75"/>
      <c r="J20" s="75"/>
      <c r="K20" s="75"/>
      <c r="L20" s="75"/>
      <c r="M20" s="75"/>
    </row>
    <row r="21" spans="1:13" ht="15">
      <c r="A21" s="33"/>
      <c r="B21" s="28" t="s">
        <v>23</v>
      </c>
      <c r="C21" s="98">
        <v>89</v>
      </c>
      <c r="D21" s="99">
        <v>92</v>
      </c>
      <c r="E21" s="99">
        <v>93</v>
      </c>
      <c r="F21" s="99">
        <v>93</v>
      </c>
      <c r="G21" s="71"/>
      <c r="H21" s="217"/>
      <c r="I21" s="75"/>
      <c r="J21" s="75"/>
      <c r="K21" s="75"/>
      <c r="L21" s="75"/>
      <c r="M21" s="75"/>
    </row>
    <row r="22" spans="1:13" ht="15.75" thickBot="1">
      <c r="A22" s="33"/>
      <c r="B22" s="293" t="s">
        <v>248</v>
      </c>
      <c r="C22" s="98">
        <v>566</v>
      </c>
      <c r="D22" s="99">
        <v>695</v>
      </c>
      <c r="E22" s="99">
        <v>590</v>
      </c>
      <c r="F22" s="99">
        <v>590</v>
      </c>
      <c r="G22" s="72"/>
      <c r="H22" s="217"/>
      <c r="I22" s="75"/>
      <c r="J22" s="75"/>
      <c r="K22" s="75"/>
      <c r="L22" s="75"/>
      <c r="M22" s="75"/>
    </row>
    <row r="23" spans="1:13" ht="15.75" thickBot="1">
      <c r="A23" s="40">
        <v>521</v>
      </c>
      <c r="B23" s="5" t="s">
        <v>24</v>
      </c>
      <c r="C23" s="22">
        <f>SUM(C24:C26)</f>
        <v>3694</v>
      </c>
      <c r="D23" s="22">
        <f>SUM(D24:D26)</f>
        <v>4319</v>
      </c>
      <c r="E23" s="22">
        <f>SUM(E24:E26)</f>
        <v>4644</v>
      </c>
      <c r="F23" s="22">
        <f>SUM(F24:F26)</f>
        <v>4644</v>
      </c>
      <c r="G23" s="24">
        <f>SUM(G24:G26)</f>
        <v>0</v>
      </c>
      <c r="H23" s="217"/>
      <c r="I23" s="75"/>
      <c r="J23" s="75"/>
      <c r="K23" s="75"/>
      <c r="L23" s="75"/>
      <c r="M23" s="75"/>
    </row>
    <row r="24" spans="1:13" ht="14.25">
      <c r="A24" s="35" t="s">
        <v>11</v>
      </c>
      <c r="B24" s="41" t="s">
        <v>25</v>
      </c>
      <c r="C24" s="11">
        <v>967</v>
      </c>
      <c r="D24" s="12">
        <v>4229</v>
      </c>
      <c r="E24" s="12">
        <v>4534</v>
      </c>
      <c r="F24" s="308">
        <v>4534</v>
      </c>
      <c r="G24" s="13"/>
      <c r="H24" s="61"/>
      <c r="I24" s="75"/>
      <c r="J24" s="75"/>
      <c r="K24" s="75"/>
      <c r="L24" s="75"/>
      <c r="M24" s="75"/>
    </row>
    <row r="25" spans="1:13" ht="24" customHeight="1">
      <c r="A25" s="294"/>
      <c r="B25" s="41" t="s">
        <v>26</v>
      </c>
      <c r="C25" s="11">
        <v>179</v>
      </c>
      <c r="D25" s="12">
        <v>90</v>
      </c>
      <c r="E25" s="12">
        <v>110</v>
      </c>
      <c r="F25" s="308">
        <v>110</v>
      </c>
      <c r="G25" s="29"/>
      <c r="H25" s="61"/>
      <c r="I25" s="75"/>
      <c r="J25" s="75"/>
      <c r="K25" s="75"/>
      <c r="L25" s="75"/>
      <c r="M25" s="75"/>
    </row>
    <row r="26" spans="1:13" ht="15" thickBot="1">
      <c r="A26" s="294"/>
      <c r="B26" s="41" t="s">
        <v>249</v>
      </c>
      <c r="C26" s="11">
        <v>2548</v>
      </c>
      <c r="D26" s="12">
        <v>0</v>
      </c>
      <c r="E26" s="12">
        <v>0</v>
      </c>
      <c r="F26" s="308">
        <v>0</v>
      </c>
      <c r="G26" s="29"/>
      <c r="H26" s="61"/>
      <c r="I26" s="75"/>
      <c r="J26" s="75"/>
      <c r="K26" s="75"/>
      <c r="L26" s="75"/>
      <c r="M26" s="75"/>
    </row>
    <row r="27" spans="1:13" ht="15.75" thickBot="1">
      <c r="A27" s="5">
        <v>524</v>
      </c>
      <c r="B27" s="5" t="s">
        <v>29</v>
      </c>
      <c r="C27" s="22">
        <v>1189</v>
      </c>
      <c r="D27" s="23">
        <v>1438</v>
      </c>
      <c r="E27" s="23">
        <v>1542</v>
      </c>
      <c r="F27" s="23">
        <v>1542</v>
      </c>
      <c r="G27" s="24"/>
      <c r="H27" s="217"/>
      <c r="I27" s="75"/>
      <c r="J27" s="75"/>
      <c r="K27" s="75"/>
      <c r="L27" s="75"/>
      <c r="M27" s="75"/>
    </row>
    <row r="28" spans="1:13" ht="15.75" thickBot="1">
      <c r="A28" s="5">
        <v>525</v>
      </c>
      <c r="B28" s="5" t="s">
        <v>30</v>
      </c>
      <c r="C28" s="22">
        <v>13</v>
      </c>
      <c r="D28" s="23">
        <v>18</v>
      </c>
      <c r="E28" s="23">
        <v>19</v>
      </c>
      <c r="F28" s="23">
        <v>19</v>
      </c>
      <c r="G28" s="24"/>
      <c r="H28" s="217"/>
      <c r="I28" s="75"/>
      <c r="J28" s="75"/>
      <c r="K28" s="75"/>
      <c r="L28" s="75"/>
      <c r="M28" s="75"/>
    </row>
    <row r="29" spans="1:13" ht="15.75" thickBot="1">
      <c r="A29" s="5">
        <v>527</v>
      </c>
      <c r="B29" s="5" t="s">
        <v>59</v>
      </c>
      <c r="C29" s="22">
        <v>175</v>
      </c>
      <c r="D29" s="23">
        <v>258</v>
      </c>
      <c r="E29" s="23">
        <v>258</v>
      </c>
      <c r="F29" s="23">
        <v>258</v>
      </c>
      <c r="G29" s="24"/>
      <c r="H29" s="217"/>
      <c r="I29" s="75"/>
      <c r="J29" s="75"/>
      <c r="K29" s="75"/>
      <c r="L29" s="75"/>
      <c r="M29" s="75"/>
    </row>
    <row r="30" spans="1:13" ht="15.75" thickBot="1">
      <c r="A30" s="5">
        <v>528</v>
      </c>
      <c r="B30" s="5" t="s">
        <v>60</v>
      </c>
      <c r="C30" s="22">
        <v>0</v>
      </c>
      <c r="D30" s="23">
        <v>0</v>
      </c>
      <c r="E30" s="23">
        <v>0</v>
      </c>
      <c r="F30" s="23">
        <v>0</v>
      </c>
      <c r="G30" s="24"/>
      <c r="H30" s="217"/>
      <c r="I30" s="75"/>
      <c r="J30" s="75"/>
      <c r="K30" s="75"/>
      <c r="L30" s="75"/>
      <c r="M30" s="75"/>
    </row>
    <row r="31" spans="1:13" ht="15.75" thickBot="1">
      <c r="A31" s="5">
        <v>531</v>
      </c>
      <c r="B31" s="5" t="s">
        <v>31</v>
      </c>
      <c r="C31" s="22">
        <v>0</v>
      </c>
      <c r="D31" s="23">
        <v>0</v>
      </c>
      <c r="E31" s="23">
        <v>0</v>
      </c>
      <c r="F31" s="23">
        <v>0</v>
      </c>
      <c r="G31" s="24"/>
      <c r="H31" s="217"/>
      <c r="I31" s="75"/>
      <c r="J31" s="75"/>
      <c r="K31" s="75"/>
      <c r="L31" s="75"/>
      <c r="M31" s="75"/>
    </row>
    <row r="32" spans="1:13" ht="15.75" thickBot="1">
      <c r="A32" s="5">
        <v>538</v>
      </c>
      <c r="B32" s="5" t="s">
        <v>32</v>
      </c>
      <c r="C32" s="22">
        <v>4</v>
      </c>
      <c r="D32" s="23">
        <v>6</v>
      </c>
      <c r="E32" s="23">
        <v>6</v>
      </c>
      <c r="F32" s="23">
        <v>6</v>
      </c>
      <c r="G32" s="24"/>
      <c r="H32" s="217"/>
      <c r="I32" s="75"/>
      <c r="J32" s="75"/>
      <c r="K32" s="75"/>
      <c r="L32" s="75"/>
      <c r="M32" s="75"/>
    </row>
    <row r="33" spans="1:13" ht="15.75" thickBot="1">
      <c r="A33" s="49" t="s">
        <v>68</v>
      </c>
      <c r="B33" s="5" t="s">
        <v>33</v>
      </c>
      <c r="C33" s="22">
        <v>0</v>
      </c>
      <c r="D33" s="48">
        <v>0</v>
      </c>
      <c r="E33" s="48">
        <v>0</v>
      </c>
      <c r="F33" s="48">
        <v>0</v>
      </c>
      <c r="G33" s="24"/>
      <c r="H33" s="217"/>
      <c r="I33" s="75"/>
      <c r="J33" s="75"/>
      <c r="K33" s="75"/>
      <c r="L33" s="75"/>
      <c r="M33" s="75"/>
    </row>
    <row r="34" spans="1:13" ht="15.75" thickBot="1">
      <c r="A34" s="5">
        <v>543</v>
      </c>
      <c r="B34" s="5" t="s">
        <v>34</v>
      </c>
      <c r="C34" s="22">
        <v>0</v>
      </c>
      <c r="D34" s="23">
        <v>0</v>
      </c>
      <c r="E34" s="23">
        <v>0</v>
      </c>
      <c r="F34" s="23">
        <v>0</v>
      </c>
      <c r="G34" s="24"/>
      <c r="H34" s="217"/>
      <c r="I34" s="75"/>
      <c r="J34" s="75"/>
      <c r="K34" s="75"/>
      <c r="L34" s="75"/>
      <c r="M34" s="75"/>
    </row>
    <row r="35" spans="1:13" ht="15.75" thickBot="1">
      <c r="A35" s="49">
        <v>548</v>
      </c>
      <c r="B35" s="5" t="s">
        <v>69</v>
      </c>
      <c r="C35" s="22">
        <v>0</v>
      </c>
      <c r="D35" s="23">
        <v>0</v>
      </c>
      <c r="E35" s="23">
        <v>0</v>
      </c>
      <c r="F35" s="23">
        <v>0</v>
      </c>
      <c r="G35" s="24"/>
      <c r="H35" s="217"/>
      <c r="I35" s="75"/>
      <c r="J35" s="75"/>
      <c r="K35" s="75"/>
      <c r="L35" s="75"/>
      <c r="M35" s="75"/>
    </row>
    <row r="36" spans="1:13" ht="15.75" thickBot="1">
      <c r="A36" s="5">
        <v>551</v>
      </c>
      <c r="B36" s="5" t="s">
        <v>35</v>
      </c>
      <c r="C36" s="22">
        <v>77</v>
      </c>
      <c r="D36" s="23">
        <v>175</v>
      </c>
      <c r="E36" s="23">
        <v>181</v>
      </c>
      <c r="F36" s="23">
        <v>181</v>
      </c>
      <c r="G36" s="24"/>
      <c r="H36" s="217"/>
      <c r="I36" s="75"/>
      <c r="J36" s="75"/>
      <c r="K36" s="75"/>
      <c r="L36" s="75"/>
      <c r="M36" s="75"/>
    </row>
    <row r="37" spans="1:13" ht="15.75" thickBot="1">
      <c r="A37" s="49" t="s">
        <v>70</v>
      </c>
      <c r="B37" s="5" t="s">
        <v>71</v>
      </c>
      <c r="C37" s="22">
        <v>0</v>
      </c>
      <c r="D37" s="23">
        <v>0</v>
      </c>
      <c r="E37" s="23">
        <v>0</v>
      </c>
      <c r="F37" s="23">
        <v>0</v>
      </c>
      <c r="G37" s="24"/>
      <c r="H37" s="217"/>
      <c r="I37" s="75"/>
      <c r="J37" s="75"/>
      <c r="K37" s="75"/>
      <c r="L37" s="75"/>
      <c r="M37" s="75"/>
    </row>
    <row r="38" spans="1:13" ht="15.75" thickBot="1">
      <c r="A38" s="49">
        <v>556</v>
      </c>
      <c r="B38" s="5" t="s">
        <v>72</v>
      </c>
      <c r="C38" s="22">
        <v>0</v>
      </c>
      <c r="D38" s="23">
        <v>0</v>
      </c>
      <c r="E38" s="23">
        <v>0</v>
      </c>
      <c r="F38" s="23">
        <v>0</v>
      </c>
      <c r="G38" s="24"/>
      <c r="H38" s="217"/>
      <c r="I38" s="75"/>
      <c r="J38" s="75"/>
      <c r="K38" s="75"/>
      <c r="L38" s="75"/>
      <c r="M38" s="75"/>
    </row>
    <row r="39" spans="1:13" ht="15.75" thickBot="1">
      <c r="A39" s="49">
        <v>557</v>
      </c>
      <c r="B39" s="5" t="s">
        <v>73</v>
      </c>
      <c r="C39" s="22">
        <v>0</v>
      </c>
      <c r="D39" s="23">
        <v>0</v>
      </c>
      <c r="E39" s="23">
        <v>0</v>
      </c>
      <c r="F39" s="23">
        <v>0</v>
      </c>
      <c r="G39" s="24"/>
      <c r="H39" s="217"/>
      <c r="I39" s="75"/>
      <c r="J39" s="75"/>
      <c r="K39" s="75"/>
      <c r="L39" s="75"/>
      <c r="M39" s="75"/>
    </row>
    <row r="40" spans="1:13" ht="15.75" thickBot="1">
      <c r="A40" s="49">
        <v>558</v>
      </c>
      <c r="B40" s="5" t="s">
        <v>74</v>
      </c>
      <c r="C40" s="22">
        <v>332</v>
      </c>
      <c r="D40" s="23">
        <v>40</v>
      </c>
      <c r="E40" s="23">
        <v>80</v>
      </c>
      <c r="F40" s="23">
        <v>80</v>
      </c>
      <c r="G40" s="24"/>
      <c r="H40" s="217"/>
      <c r="I40" s="75"/>
      <c r="J40" s="75"/>
      <c r="K40" s="75"/>
      <c r="L40" s="75"/>
      <c r="M40" s="75"/>
    </row>
    <row r="41" spans="1:13" ht="15.75" thickBot="1">
      <c r="A41" s="49">
        <v>549</v>
      </c>
      <c r="B41" s="5" t="s">
        <v>36</v>
      </c>
      <c r="C41" s="22">
        <v>66</v>
      </c>
      <c r="D41" s="23">
        <v>45</v>
      </c>
      <c r="E41" s="23">
        <v>45</v>
      </c>
      <c r="F41" s="23">
        <v>45</v>
      </c>
      <c r="G41" s="24"/>
      <c r="H41" s="217"/>
      <c r="I41" s="75"/>
      <c r="J41" s="75"/>
      <c r="K41" s="75"/>
      <c r="L41" s="75"/>
      <c r="M41" s="75"/>
    </row>
    <row r="42" spans="1:13" ht="15.75" thickBot="1">
      <c r="A42" s="49" t="s">
        <v>182</v>
      </c>
      <c r="B42" s="5" t="s">
        <v>250</v>
      </c>
      <c r="C42" s="22">
        <v>14</v>
      </c>
      <c r="D42" s="23">
        <v>0</v>
      </c>
      <c r="E42" s="23">
        <v>0</v>
      </c>
      <c r="F42" s="23">
        <v>0</v>
      </c>
      <c r="G42" s="24"/>
      <c r="H42" s="217"/>
      <c r="I42" s="75"/>
      <c r="J42" s="75"/>
      <c r="K42" s="75"/>
      <c r="L42" s="75"/>
      <c r="M42" s="75"/>
    </row>
    <row r="43" spans="1:13" ht="15.75" thickBot="1">
      <c r="A43" s="6">
        <v>569</v>
      </c>
      <c r="B43" s="6" t="s">
        <v>37</v>
      </c>
      <c r="C43" s="7"/>
      <c r="D43" s="8">
        <v>0</v>
      </c>
      <c r="E43" s="8">
        <v>0</v>
      </c>
      <c r="F43" s="8">
        <v>0</v>
      </c>
      <c r="G43" s="9"/>
      <c r="H43" s="217"/>
      <c r="I43" s="75"/>
      <c r="J43" s="75"/>
      <c r="K43" s="75"/>
      <c r="L43" s="75"/>
      <c r="M43" s="75"/>
    </row>
    <row r="44" spans="1:13" ht="15.75" thickBot="1">
      <c r="A44" s="50"/>
      <c r="B44" s="50" t="s">
        <v>61</v>
      </c>
      <c r="C44" s="51">
        <v>62</v>
      </c>
      <c r="D44" s="52">
        <v>0</v>
      </c>
      <c r="E44" s="52">
        <v>0</v>
      </c>
      <c r="F44" s="52">
        <v>0</v>
      </c>
      <c r="G44" s="54"/>
      <c r="H44" s="217"/>
      <c r="I44" s="75"/>
      <c r="J44" s="75"/>
      <c r="K44" s="75"/>
      <c r="L44" s="75"/>
      <c r="M44" s="75"/>
    </row>
    <row r="45" spans="1:13" ht="16.5" thickBot="1" thickTop="1">
      <c r="A45" s="80" t="s">
        <v>38</v>
      </c>
      <c r="B45" s="6" t="s">
        <v>39</v>
      </c>
      <c r="C45" s="7">
        <f>SUM(C4,C8,C13:C19,C23,C27:C44)</f>
        <v>7094</v>
      </c>
      <c r="D45" s="7">
        <f>SUM(D4,D8,D13:D19,D23,D27:D44)</f>
        <v>7933</v>
      </c>
      <c r="E45" s="7">
        <f>SUM(E4,E8,E13:E19,E23,E27:E44)</f>
        <v>8394</v>
      </c>
      <c r="F45" s="7">
        <f>SUM(F4,F8,F13:F19,F23,F27:F44)</f>
        <v>8394</v>
      </c>
      <c r="G45" s="9"/>
      <c r="H45" s="217"/>
      <c r="I45" s="75"/>
      <c r="J45" s="75"/>
      <c r="K45" s="75"/>
      <c r="L45" s="75"/>
      <c r="M45" s="75"/>
    </row>
    <row r="46" spans="1:13" ht="15">
      <c r="A46" s="55"/>
      <c r="B46" s="55"/>
      <c r="C46" s="56"/>
      <c r="D46" s="56"/>
      <c r="E46" s="56"/>
      <c r="F46" s="56"/>
      <c r="G46" s="55"/>
      <c r="H46" s="217"/>
      <c r="I46" s="75"/>
      <c r="J46" s="75"/>
      <c r="K46" s="75"/>
      <c r="L46" s="75"/>
      <c r="M46" s="75"/>
    </row>
    <row r="47" spans="1:13" ht="15.75" thickBot="1">
      <c r="A47" s="55"/>
      <c r="B47" s="55"/>
      <c r="C47" s="56"/>
      <c r="D47" s="56"/>
      <c r="E47" s="56"/>
      <c r="F47" s="56"/>
      <c r="G47" s="55"/>
      <c r="H47" s="217"/>
      <c r="I47" s="75"/>
      <c r="J47" s="75"/>
      <c r="K47" s="75"/>
      <c r="L47" s="75"/>
      <c r="M47" s="75"/>
    </row>
    <row r="48" spans="1:13" ht="57" thickBot="1">
      <c r="A48" s="1"/>
      <c r="B48" s="1" t="s">
        <v>8</v>
      </c>
      <c r="C48" s="2" t="s">
        <v>176</v>
      </c>
      <c r="D48" s="2" t="s">
        <v>177</v>
      </c>
      <c r="E48" s="2" t="s">
        <v>178</v>
      </c>
      <c r="F48" s="3" t="s">
        <v>179</v>
      </c>
      <c r="G48" s="4" t="s">
        <v>9</v>
      </c>
      <c r="H48" s="61"/>
      <c r="I48" s="75"/>
      <c r="J48" s="75"/>
      <c r="K48" s="75"/>
      <c r="L48" s="75"/>
      <c r="M48" s="75"/>
    </row>
    <row r="49" spans="1:13" ht="15.75" thickBot="1">
      <c r="A49" s="57">
        <v>602</v>
      </c>
      <c r="B49" s="5" t="s">
        <v>40</v>
      </c>
      <c r="C49" s="22">
        <v>1040</v>
      </c>
      <c r="D49" s="23">
        <v>1150</v>
      </c>
      <c r="E49" s="23">
        <v>1450</v>
      </c>
      <c r="F49" s="23">
        <v>1450</v>
      </c>
      <c r="G49" s="5"/>
      <c r="H49" s="217"/>
      <c r="I49" s="75"/>
      <c r="J49" s="75"/>
      <c r="K49" s="75"/>
      <c r="L49" s="75"/>
      <c r="M49" s="75"/>
    </row>
    <row r="50" spans="1:13" ht="15.75" thickBot="1">
      <c r="A50" s="5">
        <v>603</v>
      </c>
      <c r="B50" s="5" t="s">
        <v>41</v>
      </c>
      <c r="C50" s="22">
        <v>0</v>
      </c>
      <c r="D50" s="23">
        <v>0</v>
      </c>
      <c r="E50" s="23">
        <v>0</v>
      </c>
      <c r="F50" s="23">
        <v>0</v>
      </c>
      <c r="G50" s="5"/>
      <c r="H50" s="217"/>
      <c r="I50" s="75"/>
      <c r="J50" s="75"/>
      <c r="K50" s="75"/>
      <c r="L50" s="75"/>
      <c r="M50" s="75"/>
    </row>
    <row r="51" spans="1:13" ht="15.75" thickBot="1">
      <c r="A51" s="5">
        <v>604</v>
      </c>
      <c r="B51" s="5" t="s">
        <v>62</v>
      </c>
      <c r="C51" s="22">
        <v>0</v>
      </c>
      <c r="D51" s="23">
        <v>0</v>
      </c>
      <c r="E51" s="23">
        <v>0</v>
      </c>
      <c r="F51" s="23">
        <v>0</v>
      </c>
      <c r="G51" s="5"/>
      <c r="H51" s="217"/>
      <c r="I51" s="75"/>
      <c r="J51" s="75"/>
      <c r="K51" s="75"/>
      <c r="L51" s="75"/>
      <c r="M51" s="75"/>
    </row>
    <row r="52" spans="1:13" ht="15.75" thickBot="1">
      <c r="A52" s="49">
        <v>609</v>
      </c>
      <c r="B52" s="5" t="s">
        <v>42</v>
      </c>
      <c r="C52" s="22">
        <v>0</v>
      </c>
      <c r="D52" s="23">
        <v>0</v>
      </c>
      <c r="E52" s="23">
        <v>0</v>
      </c>
      <c r="F52" s="23">
        <v>0</v>
      </c>
      <c r="G52" s="5"/>
      <c r="H52" s="217"/>
      <c r="I52" s="75"/>
      <c r="J52" s="75"/>
      <c r="K52" s="75"/>
      <c r="L52" s="75"/>
      <c r="M52" s="75"/>
    </row>
    <row r="53" spans="1:13" ht="15.75" thickBot="1">
      <c r="A53" s="49">
        <v>641</v>
      </c>
      <c r="B53" s="5" t="s">
        <v>77</v>
      </c>
      <c r="C53" s="22">
        <v>0</v>
      </c>
      <c r="D53" s="23">
        <v>0</v>
      </c>
      <c r="E53" s="23">
        <v>0</v>
      </c>
      <c r="F53" s="23">
        <v>0</v>
      </c>
      <c r="G53" s="5"/>
      <c r="H53" s="217"/>
      <c r="I53" s="75"/>
      <c r="J53" s="75"/>
      <c r="K53" s="75"/>
      <c r="L53" s="75"/>
      <c r="M53" s="75"/>
    </row>
    <row r="54" spans="1:13" ht="15.75" thickBot="1">
      <c r="A54" s="5">
        <v>642</v>
      </c>
      <c r="B54" s="5" t="s">
        <v>33</v>
      </c>
      <c r="C54" s="22">
        <v>0</v>
      </c>
      <c r="D54" s="23">
        <v>0</v>
      </c>
      <c r="E54" s="23">
        <v>0</v>
      </c>
      <c r="F54" s="23">
        <v>0</v>
      </c>
      <c r="G54" s="58"/>
      <c r="H54" s="61"/>
      <c r="I54" s="75"/>
      <c r="J54" s="75"/>
      <c r="K54" s="75"/>
      <c r="L54" s="75"/>
      <c r="M54" s="75"/>
    </row>
    <row r="55" spans="1:13" ht="15.75" thickBot="1">
      <c r="A55" s="79" t="s">
        <v>78</v>
      </c>
      <c r="B55" s="33" t="s">
        <v>79</v>
      </c>
      <c r="C55" s="7">
        <v>0</v>
      </c>
      <c r="D55" s="8">
        <v>0</v>
      </c>
      <c r="E55" s="8">
        <v>0</v>
      </c>
      <c r="F55" s="8">
        <v>0</v>
      </c>
      <c r="G55" s="42"/>
      <c r="H55" s="61"/>
      <c r="I55" s="75"/>
      <c r="J55" s="75"/>
      <c r="K55" s="75"/>
      <c r="L55" s="75"/>
      <c r="M55" s="75"/>
    </row>
    <row r="56" spans="1:13" ht="15.75" thickBot="1">
      <c r="A56" s="5">
        <v>648</v>
      </c>
      <c r="B56" s="5" t="s">
        <v>43</v>
      </c>
      <c r="C56" s="22">
        <v>221</v>
      </c>
      <c r="D56" s="23">
        <v>0</v>
      </c>
      <c r="E56" s="23">
        <v>0</v>
      </c>
      <c r="F56" s="23">
        <v>0</v>
      </c>
      <c r="G56" s="5"/>
      <c r="H56" s="217"/>
      <c r="I56" s="75"/>
      <c r="J56" s="75"/>
      <c r="K56" s="75"/>
      <c r="L56" s="75"/>
      <c r="M56" s="75"/>
    </row>
    <row r="57" spans="1:13" ht="15.75" thickBot="1">
      <c r="A57" s="5">
        <v>649</v>
      </c>
      <c r="B57" s="5" t="s">
        <v>44</v>
      </c>
      <c r="C57" s="22">
        <v>20</v>
      </c>
      <c r="D57" s="23">
        <v>1</v>
      </c>
      <c r="E57" s="23">
        <v>0</v>
      </c>
      <c r="F57" s="23">
        <v>0</v>
      </c>
      <c r="G57" s="5"/>
      <c r="H57" s="217"/>
      <c r="I57" s="75"/>
      <c r="J57" s="75"/>
      <c r="K57" s="75"/>
      <c r="L57" s="75"/>
      <c r="M57" s="75"/>
    </row>
    <row r="58" spans="1:13" ht="15.75" thickBot="1">
      <c r="A58" s="5">
        <v>662</v>
      </c>
      <c r="B58" s="5" t="s">
        <v>45</v>
      </c>
      <c r="C58" s="22">
        <v>0</v>
      </c>
      <c r="D58" s="23">
        <v>0</v>
      </c>
      <c r="E58" s="23">
        <v>0</v>
      </c>
      <c r="F58" s="23">
        <v>0</v>
      </c>
      <c r="G58" s="58"/>
      <c r="H58" s="61"/>
      <c r="I58" s="75"/>
      <c r="J58" s="75"/>
      <c r="K58" s="75"/>
      <c r="L58" s="75"/>
      <c r="M58" s="75"/>
    </row>
    <row r="59" spans="1:13" ht="15.75" thickBot="1">
      <c r="A59" s="245" t="s">
        <v>183</v>
      </c>
      <c r="B59" s="40" t="s">
        <v>184</v>
      </c>
      <c r="C59" s="73">
        <v>0</v>
      </c>
      <c r="D59" s="74">
        <v>0</v>
      </c>
      <c r="E59" s="74">
        <v>0</v>
      </c>
      <c r="F59" s="74">
        <v>0</v>
      </c>
      <c r="G59" s="81"/>
      <c r="H59" s="61"/>
      <c r="I59" s="75"/>
      <c r="J59" s="75"/>
      <c r="K59" s="75"/>
      <c r="L59" s="75"/>
      <c r="M59" s="75"/>
    </row>
    <row r="60" spans="1:13" ht="15.75" thickBot="1">
      <c r="A60" s="49" t="s">
        <v>80</v>
      </c>
      <c r="B60" s="5" t="s">
        <v>63</v>
      </c>
      <c r="C60" s="22">
        <v>5813</v>
      </c>
      <c r="D60" s="23">
        <v>1000</v>
      </c>
      <c r="E60" s="23">
        <v>1500</v>
      </c>
      <c r="F60" s="23">
        <v>1500</v>
      </c>
      <c r="G60" s="58"/>
      <c r="H60" s="61"/>
      <c r="I60" s="75"/>
      <c r="J60" s="75"/>
      <c r="K60" s="75"/>
      <c r="L60" s="75"/>
      <c r="M60" s="75"/>
    </row>
    <row r="61" spans="1:13" ht="15.75" thickBot="1">
      <c r="A61" s="50"/>
      <c r="B61" s="50"/>
      <c r="C61" s="51"/>
      <c r="D61" s="52"/>
      <c r="E61" s="52"/>
      <c r="F61" s="52"/>
      <c r="G61" s="59"/>
      <c r="H61" s="61"/>
      <c r="I61" s="75"/>
      <c r="J61" s="75"/>
      <c r="K61" s="75"/>
      <c r="L61" s="75"/>
      <c r="M61" s="75"/>
    </row>
    <row r="62" spans="1:13" ht="16.5" thickBot="1" thickTop="1">
      <c r="A62" s="6" t="s">
        <v>47</v>
      </c>
      <c r="B62" s="6" t="s">
        <v>48</v>
      </c>
      <c r="C62" s="60">
        <f>SUM(C49:C61)</f>
        <v>7094</v>
      </c>
      <c r="D62" s="60">
        <f>SUM(D49:D61)</f>
        <v>2151</v>
      </c>
      <c r="E62" s="60">
        <f>SUM(E49:E61)</f>
        <v>2950</v>
      </c>
      <c r="F62" s="60">
        <f>SUM(F49:F61)</f>
        <v>2950</v>
      </c>
      <c r="G62" s="6"/>
      <c r="H62" s="217"/>
      <c r="I62" s="75"/>
      <c r="J62" s="75"/>
      <c r="K62" s="75"/>
      <c r="L62" s="75"/>
      <c r="M62" s="75"/>
    </row>
    <row r="63" spans="1:13" ht="15">
      <c r="A63" s="55"/>
      <c r="B63" s="55"/>
      <c r="C63" s="56"/>
      <c r="D63" s="56"/>
      <c r="E63" s="56"/>
      <c r="F63" s="56"/>
      <c r="G63" s="55"/>
      <c r="H63" s="217"/>
      <c r="I63" s="75"/>
      <c r="J63" s="75"/>
      <c r="K63" s="75"/>
      <c r="L63" s="75"/>
      <c r="M63" s="75"/>
    </row>
    <row r="64" spans="1:13" ht="15">
      <c r="A64" s="61"/>
      <c r="B64" s="61"/>
      <c r="C64" s="62"/>
      <c r="D64" s="62"/>
      <c r="E64" s="62"/>
      <c r="F64" s="63"/>
      <c r="G64" s="61"/>
      <c r="H64" s="61"/>
      <c r="I64" s="75"/>
      <c r="J64" s="75"/>
      <c r="K64" s="75"/>
      <c r="L64" s="75"/>
      <c r="M64" s="75"/>
    </row>
    <row r="65" spans="1:13" ht="15.75" thickBot="1">
      <c r="A65" s="413" t="s">
        <v>180</v>
      </c>
      <c r="B65" s="413"/>
      <c r="C65" s="413"/>
      <c r="D65" s="413"/>
      <c r="E65" s="413"/>
      <c r="F65" s="413"/>
      <c r="G65" s="413"/>
      <c r="H65" s="217"/>
      <c r="I65" s="75"/>
      <c r="J65" s="75"/>
      <c r="K65" s="75"/>
      <c r="L65" s="75"/>
      <c r="M65" s="75"/>
    </row>
    <row r="66" spans="1:13" ht="14.25">
      <c r="A66" s="25" t="s">
        <v>49</v>
      </c>
      <c r="B66" s="25" t="s">
        <v>50</v>
      </c>
      <c r="C66" s="64">
        <f>SUM(C62)</f>
        <v>7094</v>
      </c>
      <c r="D66" s="64">
        <f>SUM(D62)</f>
        <v>2151</v>
      </c>
      <c r="E66" s="64">
        <f>SUM(E62)</f>
        <v>2950</v>
      </c>
      <c r="F66" s="64">
        <f>SUM(F62)</f>
        <v>2950</v>
      </c>
      <c r="G66" s="25"/>
      <c r="H66" s="61"/>
      <c r="I66" s="75"/>
      <c r="J66" s="75"/>
      <c r="K66" s="75"/>
      <c r="L66" s="75"/>
      <c r="M66" s="75"/>
    </row>
    <row r="67" spans="1:13" ht="15" thickBot="1">
      <c r="A67" s="65" t="s">
        <v>51</v>
      </c>
      <c r="B67" s="65" t="s">
        <v>52</v>
      </c>
      <c r="C67" s="66">
        <f>SUM(C45)</f>
        <v>7094</v>
      </c>
      <c r="D67" s="66">
        <f>SUM(D45)</f>
        <v>7933</v>
      </c>
      <c r="E67" s="66">
        <f>SUM(E45)</f>
        <v>8394</v>
      </c>
      <c r="F67" s="66">
        <f>SUM(F45)</f>
        <v>8394</v>
      </c>
      <c r="G67" s="18"/>
      <c r="H67" s="61"/>
      <c r="I67" s="75"/>
      <c r="J67" s="75"/>
      <c r="K67" s="75"/>
      <c r="L67" s="75"/>
      <c r="M67" s="75"/>
    </row>
    <row r="68" spans="1:13" ht="15.75" thickBot="1">
      <c r="A68" s="5"/>
      <c r="B68" s="67" t="s">
        <v>185</v>
      </c>
      <c r="C68" s="68">
        <f>SUM(C67-C66)</f>
        <v>0</v>
      </c>
      <c r="D68" s="68">
        <f>SUM(D67-D66)</f>
        <v>5782</v>
      </c>
      <c r="E68" s="372">
        <f>SUM(E67-E66)</f>
        <v>5444</v>
      </c>
      <c r="F68" s="365">
        <f>SUM(F67-F66)</f>
        <v>5444</v>
      </c>
      <c r="G68" s="5"/>
      <c r="H68" s="217"/>
      <c r="I68" s="75"/>
      <c r="J68" s="75"/>
      <c r="K68" s="75"/>
      <c r="L68" s="75"/>
      <c r="M68" s="75"/>
    </row>
    <row r="69" spans="1:13" ht="15">
      <c r="A69" s="55"/>
      <c r="B69" s="76"/>
      <c r="C69" s="77"/>
      <c r="D69" s="77"/>
      <c r="E69" s="77"/>
      <c r="F69" s="77"/>
      <c r="G69" s="55"/>
      <c r="H69" s="217"/>
      <c r="I69" s="75"/>
      <c r="J69" s="75"/>
      <c r="K69" s="75"/>
      <c r="L69" s="75"/>
      <c r="M69" s="75"/>
    </row>
    <row r="70" spans="1:13" ht="15">
      <c r="A70" s="55"/>
      <c r="B70" s="76"/>
      <c r="C70" s="77"/>
      <c r="D70" s="77"/>
      <c r="E70" s="77"/>
      <c r="F70" s="77"/>
      <c r="G70" s="55"/>
      <c r="H70" s="217"/>
      <c r="I70" s="75"/>
      <c r="J70" s="75"/>
      <c r="K70" s="75"/>
      <c r="L70" s="75"/>
      <c r="M70" s="75"/>
    </row>
    <row r="71" spans="1:13" ht="15">
      <c r="A71" s="414" t="s">
        <v>81</v>
      </c>
      <c r="B71" s="414"/>
      <c r="C71" s="414"/>
      <c r="D71" s="414"/>
      <c r="E71" s="414"/>
      <c r="F71" s="414"/>
      <c r="G71" s="415"/>
      <c r="H71" s="217"/>
      <c r="I71" s="75"/>
      <c r="J71" s="75"/>
      <c r="K71" s="75"/>
      <c r="L71" s="75"/>
      <c r="M71" s="75"/>
    </row>
    <row r="72" spans="1:13" ht="15">
      <c r="A72" s="93" t="s">
        <v>251</v>
      </c>
      <c r="B72" s="76"/>
      <c r="C72" s="77"/>
      <c r="D72" s="77"/>
      <c r="E72" s="77"/>
      <c r="F72" s="77"/>
      <c r="G72" s="55"/>
      <c r="H72" s="217"/>
      <c r="I72" s="75"/>
      <c r="J72" s="75"/>
      <c r="K72" s="75"/>
      <c r="L72" s="75"/>
      <c r="M72" s="75"/>
    </row>
    <row r="73" spans="1:13" ht="15">
      <c r="A73" s="381" t="s">
        <v>236</v>
      </c>
      <c r="B73" s="381"/>
      <c r="C73" s="62" t="s">
        <v>106</v>
      </c>
      <c r="D73" s="62"/>
      <c r="E73" s="62"/>
      <c r="F73" s="63"/>
      <c r="G73" s="61"/>
      <c r="H73" s="61"/>
      <c r="I73" s="75"/>
      <c r="J73" s="75"/>
      <c r="K73" s="75"/>
      <c r="L73" s="75"/>
      <c r="M73" s="75"/>
    </row>
    <row r="74" spans="1:13" ht="15">
      <c r="A74" s="381" t="s">
        <v>252</v>
      </c>
      <c r="B74" s="381"/>
      <c r="C74" s="62"/>
      <c r="D74" s="62"/>
      <c r="E74" s="62"/>
      <c r="F74" s="63"/>
      <c r="G74" s="61"/>
      <c r="H74" s="61"/>
      <c r="I74" s="75"/>
      <c r="J74" s="75"/>
      <c r="K74" s="75"/>
      <c r="L74" s="75"/>
      <c r="M74" s="75"/>
    </row>
    <row r="75" spans="1:13" ht="15">
      <c r="A75" s="381" t="s">
        <v>202</v>
      </c>
      <c r="B75" s="381"/>
      <c r="C75" s="62"/>
      <c r="D75" s="62"/>
      <c r="E75" s="62"/>
      <c r="F75" s="63"/>
      <c r="G75" s="61"/>
      <c r="H75" s="61"/>
      <c r="I75" s="75"/>
      <c r="J75" s="75"/>
      <c r="K75" s="75"/>
      <c r="L75" s="75"/>
      <c r="M75" s="75"/>
    </row>
    <row r="76" spans="1:13" ht="15">
      <c r="A76" s="61"/>
      <c r="B76" s="61"/>
      <c r="C76" s="62"/>
      <c r="D76" s="62"/>
      <c r="E76" s="62"/>
      <c r="F76" s="63"/>
      <c r="G76" s="61"/>
      <c r="H76" s="61"/>
      <c r="I76" s="75"/>
      <c r="J76" s="75"/>
      <c r="K76" s="75"/>
      <c r="L76" s="75"/>
      <c r="M76" s="75"/>
    </row>
    <row r="77" spans="1:13" ht="15">
      <c r="A77" s="156"/>
      <c r="B77" s="156"/>
      <c r="C77" s="154"/>
      <c r="D77" s="154"/>
      <c r="E77" s="154"/>
      <c r="F77" s="155"/>
      <c r="G77" s="156"/>
      <c r="H77" s="75"/>
      <c r="I77" s="75"/>
      <c r="J77" s="75"/>
      <c r="K77" s="75"/>
      <c r="L77" s="75"/>
      <c r="M77" s="75"/>
    </row>
  </sheetData>
  <sheetProtection/>
  <protectedRanges>
    <protectedRange sqref="C2" name="Oblast10_2"/>
    <protectedRange sqref="C73:G75" name="Oblast9_2"/>
    <protectedRange sqref="C49:G61" name="Oblast8_2"/>
    <protectedRange sqref="C9:G18" name="Oblast4_2"/>
    <protectedRange sqref="C20:G22" name="Oblast3_2"/>
    <protectedRange sqref="C9:G18" name="Oblast2_2"/>
    <protectedRange sqref="C5:G7" name="Oblast1_2"/>
    <protectedRange sqref="C20:G22" name="Oblast6_2"/>
    <protectedRange sqref="C24:G44" name="Oblast7_2"/>
  </protectedRanges>
  <mergeCells count="9">
    <mergeCell ref="A74:B74"/>
    <mergeCell ref="A71:G71"/>
    <mergeCell ref="A75:B75"/>
    <mergeCell ref="A2:B2"/>
    <mergeCell ref="C2:G2"/>
    <mergeCell ref="A5:A7"/>
    <mergeCell ref="A9:A12"/>
    <mergeCell ref="A65:G65"/>
    <mergeCell ref="A73:B73"/>
  </mergeCells>
  <printOptions/>
  <pageMargins left="0.7" right="0.7" top="0.787401575" bottom="0.787401575" header="0.3" footer="0.3"/>
  <pageSetup horizontalDpi="600" verticalDpi="600" orientation="portrait" paperSize="9" scale="64" r:id="rId1"/>
  <rowBreaks count="1" manualBreakCount="1">
    <brk id="69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63"/>
  <sheetViews>
    <sheetView zoomScaleSheetLayoutView="100" zoomScalePageLayoutView="0" workbookViewId="0" topLeftCell="A22">
      <selection activeCell="I7" sqref="I7"/>
    </sheetView>
  </sheetViews>
  <sheetFormatPr defaultColWidth="9.00390625" defaultRowHeight="12.75"/>
  <cols>
    <col min="1" max="1" width="19.25390625" style="0" customWidth="1"/>
    <col min="2" max="2" width="26.875" style="0" customWidth="1"/>
    <col min="3" max="4" width="23.75390625" style="0" customWidth="1"/>
    <col min="5" max="5" width="19.875" style="0" customWidth="1"/>
    <col min="6" max="6" width="21.375" style="0" customWidth="1"/>
  </cols>
  <sheetData>
    <row r="1" spans="1:6" ht="75.75" customHeight="1">
      <c r="A1" s="354"/>
      <c r="B1" s="444" t="s">
        <v>282</v>
      </c>
      <c r="C1" s="444"/>
      <c r="D1" s="444"/>
      <c r="E1" s="94"/>
      <c r="F1" s="376" t="s">
        <v>380</v>
      </c>
    </row>
    <row r="2" spans="1:5" ht="18.75">
      <c r="A2" s="445" t="s">
        <v>367</v>
      </c>
      <c r="B2" s="446"/>
      <c r="C2" s="446"/>
      <c r="D2" s="446"/>
      <c r="E2" s="447"/>
    </row>
    <row r="3" spans="1:5" ht="18.75">
      <c r="A3" s="445"/>
      <c r="B3" s="446"/>
      <c r="C3" s="446"/>
      <c r="D3" s="446"/>
      <c r="E3" s="447"/>
    </row>
    <row r="4" spans="1:6" ht="15">
      <c r="A4" s="438" t="s">
        <v>121</v>
      </c>
      <c r="B4" s="439"/>
      <c r="C4" s="303" t="s">
        <v>368</v>
      </c>
      <c r="D4" s="303" t="s">
        <v>369</v>
      </c>
      <c r="E4" s="355" t="s">
        <v>370</v>
      </c>
      <c r="F4" s="363" t="s">
        <v>371</v>
      </c>
    </row>
    <row r="5" spans="1:5" ht="15">
      <c r="A5" s="438" t="s">
        <v>122</v>
      </c>
      <c r="B5" s="439"/>
      <c r="C5" s="439"/>
      <c r="D5" s="439"/>
      <c r="E5" s="440"/>
    </row>
    <row r="6" spans="1:6" ht="12.75">
      <c r="A6" s="443" t="s">
        <v>123</v>
      </c>
      <c r="B6" s="435"/>
      <c r="C6" s="302">
        <v>1034</v>
      </c>
      <c r="D6" s="302">
        <v>2904</v>
      </c>
      <c r="E6" s="306">
        <v>3025</v>
      </c>
      <c r="F6" s="369">
        <v>2000</v>
      </c>
    </row>
    <row r="7" spans="1:6" ht="12.75">
      <c r="A7" s="443" t="s">
        <v>124</v>
      </c>
      <c r="B7" s="435"/>
      <c r="C7" s="356">
        <v>397</v>
      </c>
      <c r="D7" s="356">
        <v>363</v>
      </c>
      <c r="E7" s="306">
        <v>363</v>
      </c>
      <c r="F7" s="306">
        <v>363</v>
      </c>
    </row>
    <row r="8" spans="1:6" ht="12.75">
      <c r="A8" s="434" t="s">
        <v>125</v>
      </c>
      <c r="B8" s="435"/>
      <c r="C8" s="356">
        <v>34</v>
      </c>
      <c r="D8" s="356">
        <v>61</v>
      </c>
      <c r="E8" s="306">
        <v>61</v>
      </c>
      <c r="F8" s="306">
        <v>61</v>
      </c>
    </row>
    <row r="9" spans="1:6" ht="12.75">
      <c r="A9" s="443" t="s">
        <v>126</v>
      </c>
      <c r="B9" s="435"/>
      <c r="C9" s="356">
        <v>177</v>
      </c>
      <c r="D9" s="356">
        <v>182</v>
      </c>
      <c r="E9" s="306">
        <v>182</v>
      </c>
      <c r="F9" s="306">
        <v>182</v>
      </c>
    </row>
    <row r="10" spans="1:6" ht="12.75">
      <c r="A10" s="443" t="s">
        <v>127</v>
      </c>
      <c r="B10" s="435"/>
      <c r="C10" s="356">
        <v>60</v>
      </c>
      <c r="D10" s="356">
        <v>60</v>
      </c>
      <c r="E10" s="306">
        <v>61</v>
      </c>
      <c r="F10" s="306">
        <v>61</v>
      </c>
    </row>
    <row r="11" spans="1:6" ht="12.75">
      <c r="A11" s="443" t="s">
        <v>128</v>
      </c>
      <c r="B11" s="435"/>
      <c r="C11" s="356">
        <v>7</v>
      </c>
      <c r="D11" s="356">
        <v>48</v>
      </c>
      <c r="E11" s="306">
        <v>48</v>
      </c>
      <c r="F11" s="306">
        <v>48</v>
      </c>
    </row>
    <row r="12" spans="1:6" ht="15">
      <c r="A12" s="436"/>
      <c r="B12" s="437"/>
      <c r="C12" s="304">
        <f>SUM(C6:C11)</f>
        <v>1709</v>
      </c>
      <c r="D12" s="304">
        <f>SUM(D6:D11)</f>
        <v>3618</v>
      </c>
      <c r="E12" s="305">
        <f>SUM(E6:E11)</f>
        <v>3740</v>
      </c>
      <c r="F12" s="305">
        <f>SUM(F6:F11)</f>
        <v>2715</v>
      </c>
    </row>
    <row r="13" spans="1:5" ht="15">
      <c r="A13" s="438" t="s">
        <v>129</v>
      </c>
      <c r="B13" s="439"/>
      <c r="C13" s="439"/>
      <c r="D13" s="439"/>
      <c r="E13" s="440"/>
    </row>
    <row r="14" spans="1:6" ht="12.75">
      <c r="A14" s="434" t="s">
        <v>130</v>
      </c>
      <c r="B14" s="442"/>
      <c r="C14" s="302">
        <v>1176</v>
      </c>
      <c r="D14" s="302">
        <v>1331</v>
      </c>
      <c r="E14" s="357">
        <v>1331</v>
      </c>
      <c r="F14" s="357">
        <v>1331</v>
      </c>
    </row>
    <row r="15" spans="1:6" ht="12.75">
      <c r="A15" s="434" t="s">
        <v>131</v>
      </c>
      <c r="B15" s="442"/>
      <c r="C15" s="302">
        <v>1411</v>
      </c>
      <c r="D15" s="302">
        <v>1392</v>
      </c>
      <c r="E15" s="357">
        <v>1513</v>
      </c>
      <c r="F15" s="357">
        <v>1513</v>
      </c>
    </row>
    <row r="16" spans="1:6" ht="12.75">
      <c r="A16" s="434" t="s">
        <v>132</v>
      </c>
      <c r="B16" s="442"/>
      <c r="C16" s="302">
        <v>3850</v>
      </c>
      <c r="D16" s="302">
        <v>3025</v>
      </c>
      <c r="E16" s="357">
        <v>3630</v>
      </c>
      <c r="F16" s="357">
        <v>3630</v>
      </c>
    </row>
    <row r="17" spans="1:6" ht="12.75">
      <c r="A17" s="434" t="s">
        <v>133</v>
      </c>
      <c r="B17" s="442"/>
      <c r="C17" s="302">
        <v>85</v>
      </c>
      <c r="D17" s="302">
        <v>48</v>
      </c>
      <c r="E17" s="357">
        <v>121</v>
      </c>
      <c r="F17" s="357">
        <v>121</v>
      </c>
    </row>
    <row r="18" spans="1:6" ht="15">
      <c r="A18" s="438"/>
      <c r="B18" s="439"/>
      <c r="C18" s="304">
        <f>SUM(C14:C17)</f>
        <v>6522</v>
      </c>
      <c r="D18" s="304">
        <f>SUM(D14:D17)</f>
        <v>5796</v>
      </c>
      <c r="E18" s="305">
        <f>SUM(E14:E17)</f>
        <v>6595</v>
      </c>
      <c r="F18" s="305">
        <f>SUM(F14:F17)</f>
        <v>6595</v>
      </c>
    </row>
    <row r="19" spans="1:5" ht="15">
      <c r="A19" s="438" t="s">
        <v>134</v>
      </c>
      <c r="B19" s="439"/>
      <c r="C19" s="439"/>
      <c r="D19" s="439"/>
      <c r="E19" s="440"/>
    </row>
    <row r="20" spans="1:6" ht="12.75">
      <c r="A20" s="434" t="s">
        <v>135</v>
      </c>
      <c r="B20" s="442"/>
      <c r="C20" s="302">
        <v>651</v>
      </c>
      <c r="D20" s="302">
        <v>605</v>
      </c>
      <c r="E20" s="357">
        <v>605</v>
      </c>
      <c r="F20" s="357">
        <v>605</v>
      </c>
    </row>
    <row r="21" spans="1:6" ht="12.75">
      <c r="A21" s="434" t="s">
        <v>136</v>
      </c>
      <c r="B21" s="442"/>
      <c r="C21" s="302">
        <v>13</v>
      </c>
      <c r="D21" s="302">
        <v>24</v>
      </c>
      <c r="E21" s="357">
        <v>24</v>
      </c>
      <c r="F21" s="357">
        <v>24</v>
      </c>
    </row>
    <row r="22" spans="1:6" ht="12.75">
      <c r="A22" s="434" t="s">
        <v>137</v>
      </c>
      <c r="B22" s="442"/>
      <c r="C22" s="302">
        <v>9</v>
      </c>
      <c r="D22" s="302">
        <v>12</v>
      </c>
      <c r="E22" s="357">
        <v>12</v>
      </c>
      <c r="F22" s="357">
        <v>12</v>
      </c>
    </row>
    <row r="23" spans="1:6" ht="12.75">
      <c r="A23" s="434" t="s">
        <v>138</v>
      </c>
      <c r="B23" s="442"/>
      <c r="C23" s="302">
        <v>51</v>
      </c>
      <c r="D23" s="302">
        <v>85</v>
      </c>
      <c r="E23" s="357">
        <v>85</v>
      </c>
      <c r="F23" s="357">
        <v>85</v>
      </c>
    </row>
    <row r="24" spans="1:6" ht="15">
      <c r="A24" s="436"/>
      <c r="B24" s="437"/>
      <c r="C24" s="304">
        <f>SUM(C20:C23)</f>
        <v>724</v>
      </c>
      <c r="D24" s="304">
        <f>SUM(D20:D23)</f>
        <v>726</v>
      </c>
      <c r="E24" s="305">
        <f>SUM(E20:E23)</f>
        <v>726</v>
      </c>
      <c r="F24" s="305">
        <f>SUM(F20:F23)</f>
        <v>726</v>
      </c>
    </row>
    <row r="25" spans="1:5" ht="15">
      <c r="A25" s="438" t="s">
        <v>139</v>
      </c>
      <c r="B25" s="439"/>
      <c r="C25" s="439"/>
      <c r="D25" s="439"/>
      <c r="E25" s="440"/>
    </row>
    <row r="26" spans="1:6" ht="12.75">
      <c r="A26" s="434" t="s">
        <v>140</v>
      </c>
      <c r="B26" s="435"/>
      <c r="C26" s="302">
        <v>4</v>
      </c>
      <c r="D26" s="302">
        <v>12</v>
      </c>
      <c r="E26" s="357">
        <v>12</v>
      </c>
      <c r="F26" s="357">
        <v>12</v>
      </c>
    </row>
    <row r="27" spans="1:6" ht="12.75">
      <c r="A27" s="434" t="s">
        <v>141</v>
      </c>
      <c r="B27" s="435"/>
      <c r="C27" s="356">
        <v>33</v>
      </c>
      <c r="D27" s="356">
        <v>172</v>
      </c>
      <c r="E27" s="358">
        <v>182</v>
      </c>
      <c r="F27" s="358">
        <v>182</v>
      </c>
    </row>
    <row r="28" spans="1:6" ht="12.75">
      <c r="A28" s="434" t="s">
        <v>142</v>
      </c>
      <c r="B28" s="435"/>
      <c r="C28" s="356">
        <v>2</v>
      </c>
      <c r="D28" s="356">
        <v>6</v>
      </c>
      <c r="E28" s="358">
        <v>6</v>
      </c>
      <c r="F28" s="358">
        <v>6</v>
      </c>
    </row>
    <row r="29" spans="1:6" ht="12.75">
      <c r="A29" s="434" t="s">
        <v>143</v>
      </c>
      <c r="B29" s="435"/>
      <c r="C29" s="356">
        <v>0</v>
      </c>
      <c r="D29" s="356">
        <v>79</v>
      </c>
      <c r="E29" s="358">
        <v>79</v>
      </c>
      <c r="F29" s="358">
        <v>79</v>
      </c>
    </row>
    <row r="30" spans="1:6" ht="12.75">
      <c r="A30" s="434" t="s">
        <v>144</v>
      </c>
      <c r="B30" s="435"/>
      <c r="C30" s="356">
        <v>78</v>
      </c>
      <c r="D30" s="356">
        <v>85</v>
      </c>
      <c r="E30" s="358">
        <v>85</v>
      </c>
      <c r="F30" s="358">
        <v>85</v>
      </c>
    </row>
    <row r="31" spans="1:6" ht="15">
      <c r="A31" s="436"/>
      <c r="B31" s="437"/>
      <c r="C31" s="304">
        <f>SUM(C25:C30)</f>
        <v>117</v>
      </c>
      <c r="D31" s="304">
        <f>SUM(D25:D30)</f>
        <v>354</v>
      </c>
      <c r="E31" s="305">
        <f>SUM(E25:E30)</f>
        <v>364</v>
      </c>
      <c r="F31" s="305">
        <f>SUM(F25:F30)</f>
        <v>364</v>
      </c>
    </row>
    <row r="32" spans="1:5" ht="15">
      <c r="A32" s="438" t="s">
        <v>145</v>
      </c>
      <c r="B32" s="439"/>
      <c r="C32" s="439"/>
      <c r="D32" s="439"/>
      <c r="E32" s="440"/>
    </row>
    <row r="33" spans="1:6" ht="12.75">
      <c r="A33" s="434" t="s">
        <v>146</v>
      </c>
      <c r="B33" s="442"/>
      <c r="C33" s="302">
        <v>542</v>
      </c>
      <c r="D33" s="302">
        <v>644</v>
      </c>
      <c r="E33" s="357">
        <v>644</v>
      </c>
      <c r="F33" s="357">
        <v>644</v>
      </c>
    </row>
    <row r="34" spans="1:6" ht="12.75">
      <c r="A34" s="434" t="s">
        <v>147</v>
      </c>
      <c r="B34" s="442"/>
      <c r="C34" s="302">
        <v>2009</v>
      </c>
      <c r="D34" s="302">
        <v>2127</v>
      </c>
      <c r="E34" s="357">
        <v>2128</v>
      </c>
      <c r="F34" s="357">
        <v>2128</v>
      </c>
    </row>
    <row r="35" spans="1:6" ht="12.75">
      <c r="A35" s="434" t="s">
        <v>148</v>
      </c>
      <c r="B35" s="442"/>
      <c r="C35" s="302">
        <v>3824</v>
      </c>
      <c r="D35" s="302">
        <v>3706</v>
      </c>
      <c r="E35" s="357">
        <v>3924</v>
      </c>
      <c r="F35" s="357">
        <v>3924</v>
      </c>
    </row>
    <row r="36" spans="1:6" ht="15">
      <c r="A36" s="438"/>
      <c r="B36" s="439"/>
      <c r="C36" s="304">
        <f>SUM(C32:C35)</f>
        <v>6375</v>
      </c>
      <c r="D36" s="304">
        <f>SUM(D32:D35)</f>
        <v>6477</v>
      </c>
      <c r="E36" s="305">
        <f>SUM(E32:E35)</f>
        <v>6696</v>
      </c>
      <c r="F36" s="305">
        <f>SUM(F32:F35)</f>
        <v>6696</v>
      </c>
    </row>
    <row r="37" spans="1:5" ht="15">
      <c r="A37" s="438" t="s">
        <v>149</v>
      </c>
      <c r="B37" s="439"/>
      <c r="C37" s="439"/>
      <c r="D37" s="439"/>
      <c r="E37" s="440"/>
    </row>
    <row r="38" spans="1:6" ht="12.75">
      <c r="A38" s="434" t="s">
        <v>150</v>
      </c>
      <c r="B38" s="442"/>
      <c r="C38" s="302">
        <v>1846</v>
      </c>
      <c r="D38" s="302">
        <v>1840</v>
      </c>
      <c r="E38" s="357">
        <v>1840</v>
      </c>
      <c r="F38" s="357">
        <v>1840</v>
      </c>
    </row>
    <row r="39" spans="1:6" ht="12.75">
      <c r="A39" s="434" t="s">
        <v>151</v>
      </c>
      <c r="B39" s="442"/>
      <c r="C39" s="302">
        <v>1249</v>
      </c>
      <c r="D39" s="302">
        <v>1210</v>
      </c>
      <c r="E39" s="357">
        <v>1573</v>
      </c>
      <c r="F39" s="357">
        <v>1573</v>
      </c>
    </row>
    <row r="40" spans="1:6" ht="12.75">
      <c r="A40" s="434" t="s">
        <v>152</v>
      </c>
      <c r="B40" s="442"/>
      <c r="C40" s="302">
        <v>853</v>
      </c>
      <c r="D40" s="302">
        <v>575</v>
      </c>
      <c r="E40" s="357">
        <v>748</v>
      </c>
      <c r="F40" s="357">
        <v>748</v>
      </c>
    </row>
    <row r="41" spans="1:6" ht="15">
      <c r="A41" s="438"/>
      <c r="B41" s="439"/>
      <c r="C41" s="304">
        <f>SUM(C37:C40)</f>
        <v>3948</v>
      </c>
      <c r="D41" s="304">
        <f>SUM(D37:D40)</f>
        <v>3625</v>
      </c>
      <c r="E41" s="305">
        <f>SUM(E37:E40)</f>
        <v>4161</v>
      </c>
      <c r="F41" s="305">
        <f>SUM(F37:F40)</f>
        <v>4161</v>
      </c>
    </row>
    <row r="42" spans="1:5" ht="15">
      <c r="A42" s="438" t="s">
        <v>153</v>
      </c>
      <c r="B42" s="439"/>
      <c r="C42" s="439"/>
      <c r="D42" s="439"/>
      <c r="E42" s="440"/>
    </row>
    <row r="43" spans="1:6" ht="12.75">
      <c r="A43" s="434" t="s">
        <v>154</v>
      </c>
      <c r="B43" s="442"/>
      <c r="C43" s="302">
        <v>1092</v>
      </c>
      <c r="D43" s="302">
        <v>1089</v>
      </c>
      <c r="E43" s="357">
        <v>1089</v>
      </c>
      <c r="F43" s="357">
        <v>1089</v>
      </c>
    </row>
    <row r="44" spans="1:6" ht="12.75">
      <c r="A44" s="434" t="s">
        <v>155</v>
      </c>
      <c r="B44" s="442"/>
      <c r="C44" s="302">
        <v>99</v>
      </c>
      <c r="D44" s="302">
        <v>121</v>
      </c>
      <c r="E44" s="357">
        <v>121</v>
      </c>
      <c r="F44" s="357">
        <v>121</v>
      </c>
    </row>
    <row r="45" spans="1:6" ht="12.75">
      <c r="A45" s="434" t="s">
        <v>156</v>
      </c>
      <c r="B45" s="442"/>
      <c r="C45" s="302">
        <v>69</v>
      </c>
      <c r="D45" s="302">
        <v>121</v>
      </c>
      <c r="E45" s="357">
        <v>121</v>
      </c>
      <c r="F45" s="357">
        <v>121</v>
      </c>
    </row>
    <row r="46" spans="1:6" ht="15">
      <c r="A46" s="438"/>
      <c r="B46" s="439"/>
      <c r="C46" s="304">
        <f>SUM(C42:C45)</f>
        <v>1260</v>
      </c>
      <c r="D46" s="304">
        <f>SUM(D42:D45)</f>
        <v>1331</v>
      </c>
      <c r="E46" s="359">
        <f>SUM(E42:E45)</f>
        <v>1331</v>
      </c>
      <c r="F46" s="359">
        <f>SUM(F42:F45)</f>
        <v>1331</v>
      </c>
    </row>
    <row r="47" spans="1:5" ht="15">
      <c r="A47" s="438" t="s">
        <v>157</v>
      </c>
      <c r="B47" s="437"/>
      <c r="C47" s="437"/>
      <c r="D47" s="437"/>
      <c r="E47" s="441"/>
    </row>
    <row r="48" spans="1:6" ht="12.75">
      <c r="A48" s="434" t="s">
        <v>158</v>
      </c>
      <c r="B48" s="435"/>
      <c r="C48" s="356">
        <v>495</v>
      </c>
      <c r="D48" s="356">
        <v>363</v>
      </c>
      <c r="E48" s="358">
        <v>363</v>
      </c>
      <c r="F48" s="358">
        <v>363</v>
      </c>
    </row>
    <row r="49" spans="1:6" ht="12.75">
      <c r="A49" s="434" t="s">
        <v>159</v>
      </c>
      <c r="B49" s="435"/>
      <c r="C49" s="356">
        <v>109</v>
      </c>
      <c r="D49" s="356">
        <v>121</v>
      </c>
      <c r="E49" s="358">
        <v>121</v>
      </c>
      <c r="F49" s="358">
        <v>121</v>
      </c>
    </row>
    <row r="50" spans="1:6" ht="12.75">
      <c r="A50" s="434" t="s">
        <v>160</v>
      </c>
      <c r="B50" s="435"/>
      <c r="C50" s="356">
        <v>518</v>
      </c>
      <c r="D50" s="356">
        <v>242</v>
      </c>
      <c r="E50" s="358">
        <v>363</v>
      </c>
      <c r="F50" s="358">
        <v>363</v>
      </c>
    </row>
    <row r="51" spans="1:6" ht="12.75">
      <c r="A51" s="434" t="s">
        <v>161</v>
      </c>
      <c r="B51" s="435"/>
      <c r="C51" s="356">
        <v>258</v>
      </c>
      <c r="D51" s="356">
        <v>303</v>
      </c>
      <c r="E51" s="358">
        <v>303</v>
      </c>
      <c r="F51" s="358">
        <v>303</v>
      </c>
    </row>
    <row r="52" spans="1:6" ht="12.75">
      <c r="A52" s="434" t="s">
        <v>162</v>
      </c>
      <c r="B52" s="435"/>
      <c r="C52" s="356">
        <v>207</v>
      </c>
      <c r="D52" s="356">
        <v>181</v>
      </c>
      <c r="E52" s="358">
        <v>182</v>
      </c>
      <c r="F52" s="358">
        <v>182</v>
      </c>
    </row>
    <row r="53" spans="1:6" ht="15">
      <c r="A53" s="436"/>
      <c r="B53" s="437"/>
      <c r="C53" s="304">
        <f>SUM(C47:C52)</f>
        <v>1587</v>
      </c>
      <c r="D53" s="304">
        <f>SUM(D47:D52)</f>
        <v>1210</v>
      </c>
      <c r="E53" s="305">
        <f>SUM(E47:E52)</f>
        <v>1332</v>
      </c>
      <c r="F53" s="305">
        <f>SUM(F47:F52)</f>
        <v>1332</v>
      </c>
    </row>
    <row r="54" spans="1:5" ht="15">
      <c r="A54" s="438" t="s">
        <v>163</v>
      </c>
      <c r="B54" s="439"/>
      <c r="C54" s="439"/>
      <c r="D54" s="439"/>
      <c r="E54" s="440"/>
    </row>
    <row r="55" spans="1:6" ht="12.75">
      <c r="A55" s="434" t="s">
        <v>164</v>
      </c>
      <c r="B55" s="435"/>
      <c r="C55" s="356">
        <v>322</v>
      </c>
      <c r="D55" s="356">
        <v>303</v>
      </c>
      <c r="E55" s="360">
        <v>363</v>
      </c>
      <c r="F55" s="360">
        <v>363</v>
      </c>
    </row>
    <row r="56" spans="1:6" ht="15">
      <c r="A56" s="436"/>
      <c r="B56" s="437"/>
      <c r="C56" s="304">
        <f>SUM(C55)</f>
        <v>322</v>
      </c>
      <c r="D56" s="304">
        <f>SUM(D55)</f>
        <v>303</v>
      </c>
      <c r="E56" s="305">
        <f>SUM(E55)</f>
        <v>363</v>
      </c>
      <c r="F56" s="305">
        <f>SUM(F55)</f>
        <v>363</v>
      </c>
    </row>
    <row r="57" spans="1:5" ht="15">
      <c r="A57" s="438" t="s">
        <v>165</v>
      </c>
      <c r="B57" s="439"/>
      <c r="C57" s="439"/>
      <c r="D57" s="439"/>
      <c r="E57" s="440"/>
    </row>
    <row r="58" spans="1:6" ht="12.75">
      <c r="A58" s="434" t="s">
        <v>166</v>
      </c>
      <c r="B58" s="435"/>
      <c r="C58" s="356">
        <v>49</v>
      </c>
      <c r="D58" s="356">
        <v>60</v>
      </c>
      <c r="E58" s="360">
        <v>61</v>
      </c>
      <c r="F58" s="360">
        <v>61</v>
      </c>
    </row>
    <row r="59" spans="1:6" ht="15">
      <c r="A59" s="436"/>
      <c r="B59" s="437"/>
      <c r="C59" s="304">
        <f>SUM(C58)</f>
        <v>49</v>
      </c>
      <c r="D59" s="304">
        <f>SUM(D58)</f>
        <v>60</v>
      </c>
      <c r="E59" s="305">
        <f>SUM(E58)</f>
        <v>61</v>
      </c>
      <c r="F59" s="305">
        <f>SUM(F58)</f>
        <v>61</v>
      </c>
    </row>
    <row r="60" spans="1:5" ht="12.75">
      <c r="A60" s="436"/>
      <c r="B60" s="437"/>
      <c r="C60" s="437"/>
      <c r="D60" s="437"/>
      <c r="E60" s="441"/>
    </row>
    <row r="61" spans="1:7" ht="15.75" thickBot="1">
      <c r="A61" s="430" t="s">
        <v>1</v>
      </c>
      <c r="B61" s="431"/>
      <c r="C61" s="361">
        <f>SUM(C12+C18+C24+C31+C36+C41+C46+C53+C56+C59)</f>
        <v>22613</v>
      </c>
      <c r="D61" s="361">
        <f>SUM(D12+D18+D24+D31+D36+D41+D46+D53+D56+D59)</f>
        <v>23500</v>
      </c>
      <c r="E61" s="374">
        <f>SUM(E12+E18+E24+E31+E36+E41+E46+E53+E56+E59)</f>
        <v>25369</v>
      </c>
      <c r="F61" s="367">
        <f>SUM(F12+F18+F24+F31+F36+F41+F46+F53+F56+F59)</f>
        <v>24344</v>
      </c>
      <c r="G61" t="s">
        <v>372</v>
      </c>
    </row>
    <row r="62" spans="1:5" ht="14.25" customHeight="1">
      <c r="A62" s="307" t="s">
        <v>0</v>
      </c>
      <c r="C62" s="362"/>
      <c r="E62" s="307" t="s">
        <v>0</v>
      </c>
    </row>
    <row r="63" spans="1:5" ht="12.75">
      <c r="A63" s="432" t="s">
        <v>379</v>
      </c>
      <c r="B63" s="432"/>
      <c r="D63" s="433" t="s">
        <v>167</v>
      </c>
      <c r="E63" s="433"/>
    </row>
  </sheetData>
  <sheetProtection/>
  <mergeCells count="63">
    <mergeCell ref="B1:D1"/>
    <mergeCell ref="A2:E2"/>
    <mergeCell ref="A3:E3"/>
    <mergeCell ref="A4:B4"/>
    <mergeCell ref="A5:E5"/>
    <mergeCell ref="A6:B6"/>
    <mergeCell ref="A7:B7"/>
    <mergeCell ref="A8:B8"/>
    <mergeCell ref="A9:B9"/>
    <mergeCell ref="A10:B10"/>
    <mergeCell ref="A11:B11"/>
    <mergeCell ref="A12:B12"/>
    <mergeCell ref="A13:E13"/>
    <mergeCell ref="A14:B14"/>
    <mergeCell ref="A15:B15"/>
    <mergeCell ref="A16:B16"/>
    <mergeCell ref="A17:B17"/>
    <mergeCell ref="A18:B18"/>
    <mergeCell ref="A19:E19"/>
    <mergeCell ref="A20:B20"/>
    <mergeCell ref="A21:B21"/>
    <mergeCell ref="A22:B22"/>
    <mergeCell ref="A23:B23"/>
    <mergeCell ref="A24:B24"/>
    <mergeCell ref="A25:E25"/>
    <mergeCell ref="A26:B26"/>
    <mergeCell ref="A27:B27"/>
    <mergeCell ref="A28:B28"/>
    <mergeCell ref="A29:B29"/>
    <mergeCell ref="A30:B30"/>
    <mergeCell ref="A31:B31"/>
    <mergeCell ref="A32:E32"/>
    <mergeCell ref="A33:B33"/>
    <mergeCell ref="A34:B34"/>
    <mergeCell ref="A35:B35"/>
    <mergeCell ref="A36:B36"/>
    <mergeCell ref="A37:E37"/>
    <mergeCell ref="A38:B38"/>
    <mergeCell ref="A39:B39"/>
    <mergeCell ref="A40:B40"/>
    <mergeCell ref="A41:B41"/>
    <mergeCell ref="A42:E42"/>
    <mergeCell ref="A43:B43"/>
    <mergeCell ref="A44:B44"/>
    <mergeCell ref="A45:B45"/>
    <mergeCell ref="A46:B46"/>
    <mergeCell ref="A47:E47"/>
    <mergeCell ref="A48:B48"/>
    <mergeCell ref="A49:B49"/>
    <mergeCell ref="A50:B50"/>
    <mergeCell ref="A51:B51"/>
    <mergeCell ref="A52:B52"/>
    <mergeCell ref="A53:B53"/>
    <mergeCell ref="A54:E54"/>
    <mergeCell ref="A61:B61"/>
    <mergeCell ref="A63:B63"/>
    <mergeCell ref="D63:E63"/>
    <mergeCell ref="A55:B55"/>
    <mergeCell ref="A56:B56"/>
    <mergeCell ref="A57:E57"/>
    <mergeCell ref="A58:B58"/>
    <mergeCell ref="A59:B59"/>
    <mergeCell ref="A60:E60"/>
  </mergeCells>
  <printOptions/>
  <pageMargins left="0.7" right="0.7" top="0.787401575" bottom="0.787401575" header="0.3" footer="0.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9"/>
  <sheetViews>
    <sheetView zoomScaleSheetLayoutView="100" zoomScalePageLayoutView="0" workbookViewId="0" topLeftCell="A1">
      <selection activeCell="J15" sqref="J15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7.25390625" style="0" customWidth="1"/>
  </cols>
  <sheetData>
    <row r="1" spans="1:9" ht="16.5" thickBot="1">
      <c r="A1" s="139" t="s">
        <v>175</v>
      </c>
      <c r="B1" s="139"/>
      <c r="C1" s="139"/>
      <c r="D1" s="139"/>
      <c r="E1" s="139"/>
      <c r="F1" s="139"/>
      <c r="G1" s="258" t="s">
        <v>392</v>
      </c>
      <c r="H1" s="61"/>
      <c r="I1" s="61"/>
    </row>
    <row r="2" spans="1:9" ht="16.5" thickBot="1">
      <c r="A2" s="402"/>
      <c r="B2" s="403"/>
      <c r="C2" s="404" t="s">
        <v>168</v>
      </c>
      <c r="D2" s="405"/>
      <c r="E2" s="405"/>
      <c r="F2" s="405"/>
      <c r="G2" s="406"/>
      <c r="H2" s="61"/>
      <c r="I2" s="61"/>
    </row>
    <row r="3" spans="1:9" ht="57" thickBot="1">
      <c r="A3" s="379" t="s">
        <v>7</v>
      </c>
      <c r="B3" s="1" t="s">
        <v>8</v>
      </c>
      <c r="C3" s="2" t="s">
        <v>176</v>
      </c>
      <c r="D3" s="2" t="s">
        <v>177</v>
      </c>
      <c r="E3" s="2" t="s">
        <v>178</v>
      </c>
      <c r="F3" s="3" t="s">
        <v>179</v>
      </c>
      <c r="G3" s="4" t="s">
        <v>9</v>
      </c>
      <c r="H3" s="217"/>
      <c r="I3" s="217"/>
    </row>
    <row r="4" spans="1:9" ht="15.75" thickBot="1">
      <c r="A4" s="5">
        <v>501</v>
      </c>
      <c r="B4" s="6" t="s">
        <v>10</v>
      </c>
      <c r="C4" s="7">
        <v>645</v>
      </c>
      <c r="D4" s="8">
        <v>479</v>
      </c>
      <c r="E4" s="8">
        <v>554</v>
      </c>
      <c r="F4" s="8">
        <v>554</v>
      </c>
      <c r="G4" s="9"/>
      <c r="H4" s="217"/>
      <c r="I4" s="217"/>
    </row>
    <row r="5" spans="1:9" ht="14.25">
      <c r="A5" s="407" t="s">
        <v>11</v>
      </c>
      <c r="B5" s="10" t="s">
        <v>12</v>
      </c>
      <c r="C5" s="11"/>
      <c r="D5" s="308"/>
      <c r="E5" s="308"/>
      <c r="F5" s="308"/>
      <c r="G5" s="13"/>
      <c r="H5" s="61"/>
      <c r="I5" s="61"/>
    </row>
    <row r="6" spans="1:9" ht="14.25">
      <c r="A6" s="408"/>
      <c r="B6" s="309" t="s">
        <v>13</v>
      </c>
      <c r="C6" s="15"/>
      <c r="D6" s="16"/>
      <c r="E6" s="16"/>
      <c r="F6" s="16"/>
      <c r="G6" s="17"/>
      <c r="H6" s="61"/>
      <c r="I6" s="61"/>
    </row>
    <row r="7" spans="1:9" ht="15.75" thickBot="1">
      <c r="A7" s="408"/>
      <c r="B7" s="28" t="s">
        <v>283</v>
      </c>
      <c r="C7" s="15">
        <v>645</v>
      </c>
      <c r="D7" s="16">
        <v>479</v>
      </c>
      <c r="E7" s="16">
        <v>554</v>
      </c>
      <c r="F7" s="16">
        <v>554</v>
      </c>
      <c r="G7" s="122"/>
      <c r="H7" s="61"/>
      <c r="I7" s="61"/>
    </row>
    <row r="8" spans="1:9" ht="15.75" thickBot="1">
      <c r="A8" s="5">
        <v>502</v>
      </c>
      <c r="B8" s="5" t="s">
        <v>15</v>
      </c>
      <c r="C8" s="22">
        <v>1283</v>
      </c>
      <c r="D8" s="23">
        <v>1600</v>
      </c>
      <c r="E8" s="23">
        <v>1610</v>
      </c>
      <c r="F8" s="23">
        <v>1610</v>
      </c>
      <c r="G8" s="24"/>
      <c r="H8" s="217"/>
      <c r="I8" s="217"/>
    </row>
    <row r="9" spans="1:9" ht="14.25">
      <c r="A9" s="410" t="s">
        <v>11</v>
      </c>
      <c r="B9" s="25" t="s">
        <v>16</v>
      </c>
      <c r="C9" s="26"/>
      <c r="D9" s="27">
        <v>10</v>
      </c>
      <c r="E9" s="27">
        <v>10</v>
      </c>
      <c r="F9" s="27">
        <v>10</v>
      </c>
      <c r="G9" s="13"/>
      <c r="H9" s="61"/>
      <c r="I9" s="61"/>
    </row>
    <row r="10" spans="1:9" ht="15">
      <c r="A10" s="411"/>
      <c r="B10" s="28" t="s">
        <v>169</v>
      </c>
      <c r="C10" s="11"/>
      <c r="D10" s="308">
        <v>1500</v>
      </c>
      <c r="E10" s="308">
        <v>1500</v>
      </c>
      <c r="F10" s="308">
        <v>1500</v>
      </c>
      <c r="G10" s="123"/>
      <c r="H10" s="61"/>
      <c r="I10" s="61"/>
    </row>
    <row r="11" spans="1:9" ht="14.25">
      <c r="A11" s="411"/>
      <c r="B11" s="28" t="s">
        <v>170</v>
      </c>
      <c r="C11" s="15"/>
      <c r="D11" s="16">
        <v>90</v>
      </c>
      <c r="E11" s="16">
        <v>100</v>
      </c>
      <c r="F11" s="16">
        <v>100</v>
      </c>
      <c r="G11" s="17"/>
      <c r="H11" s="61"/>
      <c r="I11" s="61"/>
    </row>
    <row r="12" spans="1:9" ht="15" thickBot="1">
      <c r="A12" s="412"/>
      <c r="B12" s="18" t="s">
        <v>58</v>
      </c>
      <c r="C12" s="30"/>
      <c r="D12" s="31"/>
      <c r="E12" s="31"/>
      <c r="F12" s="31"/>
      <c r="G12" s="32"/>
      <c r="H12" s="61"/>
      <c r="I12" s="61"/>
    </row>
    <row r="13" spans="1:9" ht="15.75" thickBot="1">
      <c r="A13" s="33">
        <v>504</v>
      </c>
      <c r="B13" s="6" t="s">
        <v>18</v>
      </c>
      <c r="C13" s="7">
        <v>0</v>
      </c>
      <c r="D13" s="8">
        <v>0</v>
      </c>
      <c r="E13" s="8">
        <v>0</v>
      </c>
      <c r="F13" s="8">
        <v>0</v>
      </c>
      <c r="G13" s="9"/>
      <c r="H13" s="55"/>
      <c r="I13" s="55"/>
    </row>
    <row r="14" spans="1:9" ht="15.75" thickBot="1">
      <c r="A14" s="5">
        <v>511</v>
      </c>
      <c r="B14" s="5" t="s">
        <v>5</v>
      </c>
      <c r="C14" s="22">
        <v>5450</v>
      </c>
      <c r="D14" s="23">
        <v>7821</v>
      </c>
      <c r="E14" s="23">
        <v>9168</v>
      </c>
      <c r="F14" s="23">
        <v>7558</v>
      </c>
      <c r="G14" s="124"/>
      <c r="H14" s="153"/>
      <c r="I14" s="153"/>
    </row>
    <row r="15" spans="1:9" ht="15.75" thickBot="1">
      <c r="A15" s="6">
        <v>512</v>
      </c>
      <c r="B15" s="5" t="s">
        <v>19</v>
      </c>
      <c r="C15" s="7">
        <v>1</v>
      </c>
      <c r="D15" s="8">
        <v>3</v>
      </c>
      <c r="E15" s="8">
        <v>3</v>
      </c>
      <c r="F15" s="8">
        <v>3</v>
      </c>
      <c r="G15" s="125"/>
      <c r="H15" s="217"/>
      <c r="I15" s="217"/>
    </row>
    <row r="16" spans="1:9" ht="15.75" thickBot="1">
      <c r="A16" s="5">
        <v>513</v>
      </c>
      <c r="B16" s="5" t="s">
        <v>20</v>
      </c>
      <c r="C16" s="22">
        <v>0</v>
      </c>
      <c r="D16" s="23">
        <v>0</v>
      </c>
      <c r="E16" s="23">
        <v>0</v>
      </c>
      <c r="F16" s="23">
        <v>0</v>
      </c>
      <c r="G16" s="34"/>
      <c r="H16" s="61"/>
      <c r="I16" s="61"/>
    </row>
    <row r="17" spans="1:9" ht="15.75" thickBot="1">
      <c r="A17" s="5">
        <v>518</v>
      </c>
      <c r="B17" s="5" t="s">
        <v>21</v>
      </c>
      <c r="C17" s="22">
        <v>990</v>
      </c>
      <c r="D17" s="23">
        <v>604</v>
      </c>
      <c r="E17" s="23">
        <v>614</v>
      </c>
      <c r="F17" s="23">
        <v>614</v>
      </c>
      <c r="G17" s="24"/>
      <c r="H17" s="217"/>
      <c r="I17" s="217"/>
    </row>
    <row r="18" spans="1:9" ht="15">
      <c r="A18" s="35" t="s">
        <v>11</v>
      </c>
      <c r="B18" s="25" t="s">
        <v>22</v>
      </c>
      <c r="C18" s="36"/>
      <c r="D18" s="37"/>
      <c r="E18" s="70"/>
      <c r="F18" s="70"/>
      <c r="G18" s="53"/>
      <c r="H18" s="217"/>
      <c r="I18" s="217"/>
    </row>
    <row r="19" spans="1:9" ht="15">
      <c r="A19" s="33"/>
      <c r="B19" s="28" t="s">
        <v>23</v>
      </c>
      <c r="C19" s="38"/>
      <c r="D19" s="39"/>
      <c r="E19" s="69"/>
      <c r="F19" s="69"/>
      <c r="G19" s="71"/>
      <c r="H19" s="217"/>
      <c r="I19" s="217"/>
    </row>
    <row r="20" spans="1:9" ht="15.75" thickBot="1">
      <c r="A20" s="33"/>
      <c r="B20" s="28" t="s">
        <v>171</v>
      </c>
      <c r="C20" s="98">
        <v>990</v>
      </c>
      <c r="D20" s="99">
        <v>604</v>
      </c>
      <c r="E20" s="126">
        <v>614</v>
      </c>
      <c r="F20" s="126">
        <v>614</v>
      </c>
      <c r="G20" s="71"/>
      <c r="H20" s="217"/>
      <c r="I20" s="217"/>
    </row>
    <row r="21" spans="1:9" ht="15.75" thickBot="1">
      <c r="A21" s="40">
        <v>521</v>
      </c>
      <c r="B21" s="5" t="s">
        <v>24</v>
      </c>
      <c r="C21" s="22">
        <v>1894</v>
      </c>
      <c r="D21" s="23">
        <v>2084</v>
      </c>
      <c r="E21" s="23">
        <v>2117</v>
      </c>
      <c r="F21" s="23">
        <v>2117</v>
      </c>
      <c r="G21" s="24"/>
      <c r="H21" s="448"/>
      <c r="I21" s="217"/>
    </row>
    <row r="22" spans="1:9" ht="14.25">
      <c r="A22" s="35" t="s">
        <v>11</v>
      </c>
      <c r="B22" s="41" t="s">
        <v>284</v>
      </c>
      <c r="C22" s="11">
        <v>1815</v>
      </c>
      <c r="D22" s="308">
        <v>2014</v>
      </c>
      <c r="E22" s="308">
        <v>2032</v>
      </c>
      <c r="F22" s="308">
        <v>2032</v>
      </c>
      <c r="G22" s="13"/>
      <c r="H22" s="448"/>
      <c r="I22" s="61"/>
    </row>
    <row r="23" spans="1:9" ht="18">
      <c r="A23" s="42"/>
      <c r="B23" s="28" t="s">
        <v>285</v>
      </c>
      <c r="C23" s="15">
        <v>79</v>
      </c>
      <c r="D23" s="16">
        <v>70</v>
      </c>
      <c r="E23" s="16">
        <v>85</v>
      </c>
      <c r="F23" s="16">
        <v>85</v>
      </c>
      <c r="G23" s="17"/>
      <c r="H23" s="448"/>
      <c r="I23" s="310"/>
    </row>
    <row r="24" spans="1:9" ht="18">
      <c r="A24" s="42"/>
      <c r="B24" s="42" t="s">
        <v>27</v>
      </c>
      <c r="C24" s="43"/>
      <c r="D24" s="44"/>
      <c r="E24" s="44"/>
      <c r="F24" s="44"/>
      <c r="G24" s="21"/>
      <c r="H24" s="448"/>
      <c r="I24" s="310"/>
    </row>
    <row r="25" spans="1:9" ht="15" thickBot="1">
      <c r="A25" s="18"/>
      <c r="B25" s="309" t="s">
        <v>28</v>
      </c>
      <c r="C25" s="311"/>
      <c r="D25" s="31"/>
      <c r="E25" s="31"/>
      <c r="F25" s="31"/>
      <c r="G25" s="47"/>
      <c r="H25" s="448"/>
      <c r="I25" s="61"/>
    </row>
    <row r="26" spans="1:9" ht="15.75" thickBot="1">
      <c r="A26" s="5">
        <v>524</v>
      </c>
      <c r="B26" s="5" t="s">
        <v>29</v>
      </c>
      <c r="C26" s="22">
        <v>598</v>
      </c>
      <c r="D26" s="23">
        <v>725</v>
      </c>
      <c r="E26" s="23">
        <v>737</v>
      </c>
      <c r="F26" s="23">
        <v>737</v>
      </c>
      <c r="G26" s="24"/>
      <c r="H26" s="448"/>
      <c r="I26" s="217"/>
    </row>
    <row r="27" spans="1:9" ht="15.75" thickBot="1">
      <c r="A27" s="127">
        <v>525</v>
      </c>
      <c r="B27" s="127" t="s">
        <v>30</v>
      </c>
      <c r="C27" s="128">
        <v>0</v>
      </c>
      <c r="D27" s="129">
        <v>0</v>
      </c>
      <c r="E27" s="129">
        <v>0</v>
      </c>
      <c r="F27" s="129">
        <v>0</v>
      </c>
      <c r="G27" s="130"/>
      <c r="H27" s="217"/>
      <c r="I27" s="217"/>
    </row>
    <row r="28" spans="1:9" ht="15.75" thickBot="1">
      <c r="A28" s="5">
        <v>527</v>
      </c>
      <c r="B28" s="5" t="s">
        <v>59</v>
      </c>
      <c r="C28" s="22">
        <v>1</v>
      </c>
      <c r="D28" s="23">
        <v>0</v>
      </c>
      <c r="E28" s="23">
        <v>0</v>
      </c>
      <c r="F28" s="23">
        <v>0</v>
      </c>
      <c r="G28" s="24"/>
      <c r="H28" s="217"/>
      <c r="I28" s="217"/>
    </row>
    <row r="29" spans="1:9" ht="15.75" thickBot="1">
      <c r="A29" s="5">
        <v>528</v>
      </c>
      <c r="B29" s="5" t="s">
        <v>60</v>
      </c>
      <c r="C29" s="22">
        <v>108</v>
      </c>
      <c r="D29" s="23">
        <v>110</v>
      </c>
      <c r="E29" s="23">
        <v>130</v>
      </c>
      <c r="F29" s="23">
        <v>130</v>
      </c>
      <c r="G29" s="24"/>
      <c r="H29" s="217"/>
      <c r="I29" s="217"/>
    </row>
    <row r="30" spans="1:9" ht="15.75" thickBot="1">
      <c r="A30" s="5">
        <v>531</v>
      </c>
      <c r="B30" s="5" t="s">
        <v>31</v>
      </c>
      <c r="C30" s="22">
        <v>3</v>
      </c>
      <c r="D30" s="23">
        <v>3</v>
      </c>
      <c r="E30" s="23">
        <v>3</v>
      </c>
      <c r="F30" s="23">
        <v>3</v>
      </c>
      <c r="G30" s="24"/>
      <c r="H30" s="217"/>
      <c r="I30" s="217"/>
    </row>
    <row r="31" spans="1:9" ht="15.75" thickBot="1">
      <c r="A31" s="5">
        <v>538</v>
      </c>
      <c r="B31" s="5" t="s">
        <v>32</v>
      </c>
      <c r="C31" s="22">
        <v>19</v>
      </c>
      <c r="D31" s="23">
        <v>50</v>
      </c>
      <c r="E31" s="23">
        <v>40</v>
      </c>
      <c r="F31" s="23">
        <v>40</v>
      </c>
      <c r="G31" s="24"/>
      <c r="H31" s="217"/>
      <c r="I31" s="217"/>
    </row>
    <row r="32" spans="1:9" ht="15.75" thickBot="1">
      <c r="A32" s="5">
        <v>542</v>
      </c>
      <c r="B32" s="5" t="s">
        <v>33</v>
      </c>
      <c r="C32" s="22">
        <v>0</v>
      </c>
      <c r="D32" s="48">
        <v>0</v>
      </c>
      <c r="E32" s="48">
        <v>0</v>
      </c>
      <c r="F32" s="48">
        <v>0</v>
      </c>
      <c r="G32" s="24"/>
      <c r="H32" s="217"/>
      <c r="I32" s="217"/>
    </row>
    <row r="33" spans="1:9" ht="15.75" thickBot="1">
      <c r="A33" s="5">
        <v>543</v>
      </c>
      <c r="B33" s="5" t="s">
        <v>34</v>
      </c>
      <c r="C33" s="22">
        <v>0</v>
      </c>
      <c r="D33" s="23">
        <v>0</v>
      </c>
      <c r="E33" s="23">
        <v>0</v>
      </c>
      <c r="F33" s="23">
        <v>0</v>
      </c>
      <c r="G33" s="24"/>
      <c r="H33" s="217"/>
      <c r="I33" s="217"/>
    </row>
    <row r="34" spans="1:9" ht="15.75" thickBot="1">
      <c r="A34" s="5">
        <v>549</v>
      </c>
      <c r="B34" s="5" t="s">
        <v>36</v>
      </c>
      <c r="C34" s="22">
        <v>3</v>
      </c>
      <c r="D34" s="23">
        <v>5</v>
      </c>
      <c r="E34" s="23">
        <v>5</v>
      </c>
      <c r="F34" s="23">
        <v>5</v>
      </c>
      <c r="G34" s="24"/>
      <c r="H34" s="217"/>
      <c r="I34" s="217"/>
    </row>
    <row r="35" spans="1:9" ht="15.75" thickBot="1">
      <c r="A35" s="49">
        <v>556</v>
      </c>
      <c r="B35" s="5" t="s">
        <v>93</v>
      </c>
      <c r="C35" s="22">
        <v>238</v>
      </c>
      <c r="D35" s="23">
        <v>300</v>
      </c>
      <c r="E35" s="23">
        <v>300</v>
      </c>
      <c r="F35" s="23">
        <v>300</v>
      </c>
      <c r="G35" s="24"/>
      <c r="H35" s="217"/>
      <c r="I35" s="217"/>
    </row>
    <row r="36" spans="1:9" ht="15.75" thickBot="1">
      <c r="A36" s="49">
        <v>557</v>
      </c>
      <c r="B36" s="5" t="s">
        <v>94</v>
      </c>
      <c r="C36" s="22">
        <v>226</v>
      </c>
      <c r="D36" s="23">
        <v>30</v>
      </c>
      <c r="E36" s="23">
        <v>30</v>
      </c>
      <c r="F36" s="23">
        <v>30</v>
      </c>
      <c r="G36" s="24"/>
      <c r="H36" s="217"/>
      <c r="I36" s="217"/>
    </row>
    <row r="37" spans="1:9" ht="15.75" thickBot="1">
      <c r="A37" s="6">
        <v>558</v>
      </c>
      <c r="B37" s="5" t="s">
        <v>96</v>
      </c>
      <c r="C37" s="22">
        <v>28</v>
      </c>
      <c r="D37" s="23">
        <v>800</v>
      </c>
      <c r="E37" s="23">
        <v>800</v>
      </c>
      <c r="F37" s="23">
        <v>800</v>
      </c>
      <c r="G37" s="24"/>
      <c r="H37" s="217"/>
      <c r="I37" s="217"/>
    </row>
    <row r="38" spans="1:9" ht="15">
      <c r="A38" s="83">
        <v>569</v>
      </c>
      <c r="B38" s="83" t="s">
        <v>37</v>
      </c>
      <c r="C38" s="84">
        <v>0</v>
      </c>
      <c r="D38" s="70">
        <v>0</v>
      </c>
      <c r="E38" s="70">
        <v>0</v>
      </c>
      <c r="F38" s="70">
        <v>0</v>
      </c>
      <c r="G38" s="85"/>
      <c r="H38" s="217"/>
      <c r="I38" s="217"/>
    </row>
    <row r="39" spans="1:9" ht="15">
      <c r="A39" s="33">
        <v>595</v>
      </c>
      <c r="B39" s="33" t="s">
        <v>172</v>
      </c>
      <c r="C39" s="131">
        <v>0</v>
      </c>
      <c r="D39" s="48">
        <v>0</v>
      </c>
      <c r="E39" s="48">
        <v>0</v>
      </c>
      <c r="F39" s="48">
        <v>0</v>
      </c>
      <c r="G39" s="132"/>
      <c r="H39" s="217"/>
      <c r="I39" s="217"/>
    </row>
    <row r="40" spans="1:9" ht="15.75" thickBot="1">
      <c r="A40" s="86"/>
      <c r="B40" s="86" t="s">
        <v>61</v>
      </c>
      <c r="C40" s="87"/>
      <c r="D40" s="88"/>
      <c r="E40" s="88"/>
      <c r="F40" s="88"/>
      <c r="G40" s="89"/>
      <c r="H40" s="217"/>
      <c r="I40" s="217"/>
    </row>
    <row r="41" spans="1:9" ht="16.5" thickBot="1" thickTop="1">
      <c r="A41" s="6" t="s">
        <v>38</v>
      </c>
      <c r="B41" s="6" t="s">
        <v>39</v>
      </c>
      <c r="C41" s="7">
        <f>SUM(C4:C40)</f>
        <v>15016</v>
      </c>
      <c r="D41" s="8">
        <f>SUM(D4,D8,D13:D17,D21,D26:D38)</f>
        <v>14614</v>
      </c>
      <c r="E41" s="8">
        <f>SUM(E4,E8,E13:E17,E21,E26:E38)</f>
        <v>16111</v>
      </c>
      <c r="F41" s="8">
        <f>SUM(F4,F8,F13:F17,F21,F26:F38)</f>
        <v>14501</v>
      </c>
      <c r="G41" s="9"/>
      <c r="H41" s="217"/>
      <c r="I41" s="217"/>
    </row>
    <row r="42" spans="1:9" ht="15">
      <c r="A42" s="55"/>
      <c r="B42" s="55"/>
      <c r="C42" s="56"/>
      <c r="D42" s="56"/>
      <c r="E42" s="56"/>
      <c r="F42" s="56"/>
      <c r="G42" s="55"/>
      <c r="H42" s="217"/>
      <c r="I42" s="217"/>
    </row>
    <row r="43" spans="1:9" ht="15.75" thickBot="1">
      <c r="A43" s="55"/>
      <c r="B43" s="55"/>
      <c r="C43" s="56"/>
      <c r="D43" s="56"/>
      <c r="E43" s="56"/>
      <c r="F43" s="56"/>
      <c r="G43" s="55"/>
      <c r="H43" s="217"/>
      <c r="I43" s="217"/>
    </row>
    <row r="44" spans="1:9" ht="57" thickBot="1">
      <c r="A44" s="1"/>
      <c r="B44" s="1" t="s">
        <v>8</v>
      </c>
      <c r="C44" s="2" t="s">
        <v>176</v>
      </c>
      <c r="D44" s="2" t="s">
        <v>177</v>
      </c>
      <c r="E44" s="2" t="s">
        <v>270</v>
      </c>
      <c r="F44" s="3" t="s">
        <v>179</v>
      </c>
      <c r="G44" s="4" t="s">
        <v>9</v>
      </c>
      <c r="H44" s="61"/>
      <c r="I44" s="61"/>
    </row>
    <row r="45" spans="1:9" ht="15.75" thickBot="1">
      <c r="A45" s="57">
        <v>602</v>
      </c>
      <c r="B45" s="5" t="s">
        <v>40</v>
      </c>
      <c r="C45" s="22">
        <v>1563</v>
      </c>
      <c r="D45" s="23">
        <v>1000</v>
      </c>
      <c r="E45" s="23">
        <v>1000</v>
      </c>
      <c r="F45" s="23">
        <v>1000</v>
      </c>
      <c r="G45" s="133"/>
      <c r="H45" s="217"/>
      <c r="I45" s="217"/>
    </row>
    <row r="46" spans="1:9" ht="15.75" thickBot="1">
      <c r="A46" s="5">
        <v>603</v>
      </c>
      <c r="B46" s="5" t="s">
        <v>41</v>
      </c>
      <c r="C46" s="22">
        <v>19370</v>
      </c>
      <c r="D46" s="23">
        <v>18674</v>
      </c>
      <c r="E46" s="23">
        <v>18315</v>
      </c>
      <c r="F46" s="23">
        <v>18315</v>
      </c>
      <c r="G46" s="5"/>
      <c r="H46" s="217"/>
      <c r="I46" s="217"/>
    </row>
    <row r="47" spans="1:9" ht="15.75" thickBot="1">
      <c r="A47" s="5">
        <v>604</v>
      </c>
      <c r="B47" s="5" t="s">
        <v>118</v>
      </c>
      <c r="C47" s="22">
        <v>0</v>
      </c>
      <c r="D47" s="23">
        <v>0</v>
      </c>
      <c r="E47" s="23">
        <v>0</v>
      </c>
      <c r="F47" s="23">
        <v>0</v>
      </c>
      <c r="G47" s="5"/>
      <c r="H47" s="217"/>
      <c r="I47" s="217"/>
    </row>
    <row r="48" spans="1:9" ht="15.75" thickBot="1">
      <c r="A48" s="49">
        <v>609</v>
      </c>
      <c r="B48" s="5" t="s">
        <v>42</v>
      </c>
      <c r="C48" s="22">
        <v>0</v>
      </c>
      <c r="D48" s="23">
        <v>0</v>
      </c>
      <c r="E48" s="23">
        <v>0</v>
      </c>
      <c r="F48" s="23">
        <v>0</v>
      </c>
      <c r="G48" s="133"/>
      <c r="H48" s="217"/>
      <c r="I48" s="217"/>
    </row>
    <row r="49" spans="1:9" ht="15.75" thickBot="1">
      <c r="A49" s="49">
        <v>611</v>
      </c>
      <c r="B49" s="5" t="s">
        <v>98</v>
      </c>
      <c r="C49" s="22">
        <v>0</v>
      </c>
      <c r="D49" s="23">
        <v>0</v>
      </c>
      <c r="E49" s="23">
        <v>0</v>
      </c>
      <c r="F49" s="23">
        <v>0</v>
      </c>
      <c r="G49" s="5"/>
      <c r="H49" s="217"/>
      <c r="I49" s="217"/>
    </row>
    <row r="50" spans="1:9" ht="15.75" thickBot="1">
      <c r="A50" s="33">
        <v>621</v>
      </c>
      <c r="B50" s="33" t="s">
        <v>99</v>
      </c>
      <c r="C50" s="22">
        <v>0</v>
      </c>
      <c r="D50" s="23">
        <v>0</v>
      </c>
      <c r="E50" s="23">
        <v>0</v>
      </c>
      <c r="F50" s="23">
        <v>0</v>
      </c>
      <c r="G50" s="42"/>
      <c r="H50" s="61"/>
      <c r="I50" s="61"/>
    </row>
    <row r="51" spans="1:9" ht="15.75" thickBot="1">
      <c r="A51" s="5">
        <v>641</v>
      </c>
      <c r="B51" s="5" t="s">
        <v>173</v>
      </c>
      <c r="C51" s="22">
        <v>42</v>
      </c>
      <c r="D51" s="23">
        <v>0</v>
      </c>
      <c r="E51" s="134">
        <v>0</v>
      </c>
      <c r="F51" s="134">
        <v>0</v>
      </c>
      <c r="G51" s="58"/>
      <c r="H51" s="61"/>
      <c r="I51" s="61"/>
    </row>
    <row r="52" spans="1:9" ht="15.75" thickBot="1">
      <c r="A52" s="5">
        <v>643</v>
      </c>
      <c r="B52" s="5" t="s">
        <v>174</v>
      </c>
      <c r="C52" s="22">
        <v>7</v>
      </c>
      <c r="D52" s="23">
        <v>0</v>
      </c>
      <c r="E52" s="23">
        <v>0</v>
      </c>
      <c r="F52" s="23">
        <v>0</v>
      </c>
      <c r="G52" s="58"/>
      <c r="H52" s="61"/>
      <c r="I52" s="61"/>
    </row>
    <row r="53" spans="1:9" ht="15.75" thickBot="1">
      <c r="A53" s="5">
        <v>646</v>
      </c>
      <c r="B53" s="5" t="s">
        <v>100</v>
      </c>
      <c r="C53" s="22">
        <v>0</v>
      </c>
      <c r="D53" s="23">
        <v>0</v>
      </c>
      <c r="E53" s="23">
        <v>0</v>
      </c>
      <c r="F53" s="23">
        <v>0</v>
      </c>
      <c r="G53" s="58"/>
      <c r="H53" s="61"/>
      <c r="I53" s="61"/>
    </row>
    <row r="54" spans="1:9" ht="15.75" thickBot="1">
      <c r="A54" s="5">
        <v>648</v>
      </c>
      <c r="B54" s="5" t="s">
        <v>43</v>
      </c>
      <c r="C54" s="22">
        <v>0</v>
      </c>
      <c r="D54" s="23">
        <v>0</v>
      </c>
      <c r="E54" s="23">
        <v>0</v>
      </c>
      <c r="F54" s="23">
        <v>0</v>
      </c>
      <c r="G54" s="5"/>
      <c r="H54" s="217"/>
      <c r="I54" s="217"/>
    </row>
    <row r="55" spans="1:9" ht="15.75" thickBot="1">
      <c r="A55" s="5">
        <v>649</v>
      </c>
      <c r="B55" s="5" t="s">
        <v>44</v>
      </c>
      <c r="C55" s="22">
        <v>448</v>
      </c>
      <c r="D55" s="23">
        <v>0</v>
      </c>
      <c r="E55" s="23">
        <v>0</v>
      </c>
      <c r="F55" s="23">
        <v>0</v>
      </c>
      <c r="G55" s="5"/>
      <c r="H55" s="217"/>
      <c r="I55" s="217"/>
    </row>
    <row r="56" spans="1:9" ht="15.75" thickBot="1">
      <c r="A56" s="5">
        <v>662</v>
      </c>
      <c r="B56" s="5" t="s">
        <v>45</v>
      </c>
      <c r="C56" s="22">
        <v>4</v>
      </c>
      <c r="D56" s="23">
        <v>5</v>
      </c>
      <c r="E56" s="134">
        <v>5</v>
      </c>
      <c r="F56" s="134">
        <v>5</v>
      </c>
      <c r="G56" s="58"/>
      <c r="H56" s="61"/>
      <c r="I56" s="61"/>
    </row>
    <row r="57" spans="1:9" ht="15.75" thickBot="1">
      <c r="A57" s="50">
        <v>669</v>
      </c>
      <c r="B57" s="50" t="s">
        <v>46</v>
      </c>
      <c r="C57" s="51">
        <v>0</v>
      </c>
      <c r="D57" s="52">
        <v>0</v>
      </c>
      <c r="E57" s="52">
        <v>0</v>
      </c>
      <c r="F57" s="52">
        <v>0</v>
      </c>
      <c r="G57" s="59"/>
      <c r="H57" s="61"/>
      <c r="I57" s="61"/>
    </row>
    <row r="58" spans="1:9" ht="16.5" thickBot="1" thickTop="1">
      <c r="A58" s="6" t="s">
        <v>47</v>
      </c>
      <c r="B58" s="6" t="s">
        <v>48</v>
      </c>
      <c r="C58" s="60">
        <f>SUM(C45:C57)</f>
        <v>21434</v>
      </c>
      <c r="D58" s="90">
        <f>SUM(D45:D57)</f>
        <v>19679</v>
      </c>
      <c r="E58" s="90">
        <f>SUM(E45:E57)</f>
        <v>19320</v>
      </c>
      <c r="F58" s="90">
        <f>SUM(F45:F57)</f>
        <v>19320</v>
      </c>
      <c r="G58" s="6"/>
      <c r="H58" s="217"/>
      <c r="I58" s="217"/>
    </row>
    <row r="59" spans="1:9" ht="15">
      <c r="A59" s="61"/>
      <c r="B59" s="61"/>
      <c r="C59" s="62"/>
      <c r="D59" s="62"/>
      <c r="E59" s="62"/>
      <c r="F59" s="63"/>
      <c r="G59" s="61"/>
      <c r="H59" s="61"/>
      <c r="I59" s="61"/>
    </row>
    <row r="60" spans="1:9" ht="15.75" thickBot="1">
      <c r="A60" s="413" t="s">
        <v>286</v>
      </c>
      <c r="B60" s="413"/>
      <c r="C60" s="413"/>
      <c r="D60" s="413"/>
      <c r="E60" s="413"/>
      <c r="F60" s="413"/>
      <c r="G60" s="413"/>
      <c r="H60" s="217"/>
      <c r="I60" s="217"/>
    </row>
    <row r="61" spans="1:9" ht="14.25">
      <c r="A61" s="25" t="s">
        <v>49</v>
      </c>
      <c r="B61" s="25" t="s">
        <v>50</v>
      </c>
      <c r="C61" s="64">
        <f>SUM(C58)</f>
        <v>21434</v>
      </c>
      <c r="D61" s="91">
        <f>SUM(D58)</f>
        <v>19679</v>
      </c>
      <c r="E61" s="91">
        <f>E58</f>
        <v>19320</v>
      </c>
      <c r="F61" s="91">
        <f>F58</f>
        <v>19320</v>
      </c>
      <c r="G61" s="25"/>
      <c r="H61" s="61"/>
      <c r="I61" s="61"/>
    </row>
    <row r="62" spans="1:9" ht="15" thickBot="1">
      <c r="A62" s="65" t="s">
        <v>51</v>
      </c>
      <c r="B62" s="65" t="s">
        <v>52</v>
      </c>
      <c r="C62" s="66">
        <f>SUM(C41)</f>
        <v>15016</v>
      </c>
      <c r="D62" s="46">
        <f>SUM(D41)</f>
        <v>14614</v>
      </c>
      <c r="E62" s="46">
        <f>E41</f>
        <v>16111</v>
      </c>
      <c r="F62" s="46">
        <f>F41</f>
        <v>14501</v>
      </c>
      <c r="G62" s="18"/>
      <c r="H62" s="61"/>
      <c r="I62" s="61"/>
    </row>
    <row r="63" spans="1:9" ht="15.75" thickBot="1">
      <c r="A63" s="5"/>
      <c r="B63" s="67" t="s">
        <v>287</v>
      </c>
      <c r="C63" s="335">
        <f>SUM(C61-C62)</f>
        <v>6418</v>
      </c>
      <c r="D63" s="335">
        <f>SUM(D61-D62)</f>
        <v>5065</v>
      </c>
      <c r="E63" s="335">
        <f>SUM(E61-E62)</f>
        <v>3209</v>
      </c>
      <c r="F63" s="366">
        <f>SUM(F61-F62)</f>
        <v>4819</v>
      </c>
      <c r="G63" s="5"/>
      <c r="H63" s="217"/>
      <c r="I63" s="217"/>
    </row>
    <row r="64" spans="1:9" ht="15">
      <c r="A64" s="61"/>
      <c r="B64" s="61"/>
      <c r="C64" s="62"/>
      <c r="D64" s="62"/>
      <c r="E64" s="62"/>
      <c r="F64" s="63"/>
      <c r="G64" s="61"/>
      <c r="H64" s="61"/>
      <c r="I64" s="61"/>
    </row>
    <row r="65" spans="1:9" ht="15">
      <c r="A65" s="61"/>
      <c r="B65" s="61" t="s">
        <v>288</v>
      </c>
      <c r="C65" s="62"/>
      <c r="D65" s="62"/>
      <c r="E65" s="62"/>
      <c r="F65" s="63"/>
      <c r="G65" s="61"/>
      <c r="H65" s="61"/>
      <c r="I65" s="61"/>
    </row>
    <row r="66" spans="1:9" ht="15">
      <c r="A66" s="61"/>
      <c r="B66" s="61" t="s">
        <v>289</v>
      </c>
      <c r="C66" s="62"/>
      <c r="D66" s="62"/>
      <c r="E66" s="62"/>
      <c r="F66" s="63"/>
      <c r="G66" s="61"/>
      <c r="H66" s="61"/>
      <c r="I66" s="61"/>
    </row>
    <row r="67" spans="1:9" ht="15">
      <c r="A67" s="61"/>
      <c r="B67" s="61"/>
      <c r="C67" s="62"/>
      <c r="D67" s="62"/>
      <c r="E67" s="62"/>
      <c r="F67" s="63"/>
      <c r="G67" s="61"/>
      <c r="H67" s="61"/>
      <c r="I67" s="61"/>
    </row>
    <row r="68" spans="1:9" ht="15.75" thickBot="1">
      <c r="A68" s="61"/>
      <c r="B68" s="61"/>
      <c r="C68" s="62"/>
      <c r="D68" s="62"/>
      <c r="E68" s="62"/>
      <c r="F68" s="63"/>
      <c r="G68" s="61"/>
      <c r="H68" s="61"/>
      <c r="I68" s="61"/>
    </row>
    <row r="69" spans="1:9" ht="15">
      <c r="A69" s="61"/>
      <c r="B69" s="312"/>
      <c r="C69" s="449" t="s">
        <v>290</v>
      </c>
      <c r="D69" s="450"/>
      <c r="E69" s="313"/>
      <c r="F69" s="63"/>
      <c r="G69" s="61"/>
      <c r="H69" s="61"/>
      <c r="I69" s="61"/>
    </row>
    <row r="70" spans="1:9" ht="15.75" thickBot="1">
      <c r="A70" s="61"/>
      <c r="B70" s="314"/>
      <c r="C70" s="315" t="s">
        <v>291</v>
      </c>
      <c r="D70" s="316" t="s">
        <v>292</v>
      </c>
      <c r="E70" s="317" t="s">
        <v>1</v>
      </c>
      <c r="F70" s="63"/>
      <c r="G70" s="61"/>
      <c r="H70" s="61"/>
      <c r="I70" s="61"/>
    </row>
    <row r="71" spans="1:9" ht="15">
      <c r="A71" s="61"/>
      <c r="B71" s="318" t="s">
        <v>293</v>
      </c>
      <c r="C71" s="319">
        <v>10</v>
      </c>
      <c r="D71" s="319"/>
      <c r="E71" s="320"/>
      <c r="F71" s="63"/>
      <c r="G71" s="61"/>
      <c r="H71" s="61"/>
      <c r="I71" s="61"/>
    </row>
    <row r="72" spans="1:9" ht="15">
      <c r="A72" s="61"/>
      <c r="B72" s="321" t="s">
        <v>294</v>
      </c>
      <c r="C72" s="322">
        <v>490</v>
      </c>
      <c r="D72" s="322"/>
      <c r="E72" s="323"/>
      <c r="F72" s="63"/>
      <c r="G72" s="61"/>
      <c r="H72" s="61"/>
      <c r="I72" s="61"/>
    </row>
    <row r="73" spans="1:9" ht="15">
      <c r="A73" s="61"/>
      <c r="B73" s="321" t="s">
        <v>295</v>
      </c>
      <c r="C73" s="322">
        <v>34</v>
      </c>
      <c r="D73" s="322"/>
      <c r="E73" s="323"/>
      <c r="F73" s="63"/>
      <c r="G73" s="61"/>
      <c r="H73" s="61"/>
      <c r="I73" s="61"/>
    </row>
    <row r="74" spans="1:9" ht="15.75" thickBot="1">
      <c r="A74" s="61"/>
      <c r="B74" s="324" t="s">
        <v>296</v>
      </c>
      <c r="C74" s="325">
        <v>20</v>
      </c>
      <c r="D74" s="325"/>
      <c r="E74" s="326">
        <v>554</v>
      </c>
      <c r="F74" s="63"/>
      <c r="G74" s="61"/>
      <c r="H74" s="61"/>
      <c r="I74" s="61"/>
    </row>
    <row r="75" spans="1:9" ht="15">
      <c r="A75" s="61"/>
      <c r="B75" s="318" t="s">
        <v>297</v>
      </c>
      <c r="C75" s="319">
        <v>100</v>
      </c>
      <c r="D75" s="319"/>
      <c r="E75" s="320"/>
      <c r="F75" s="63"/>
      <c r="G75" s="61"/>
      <c r="H75" s="61"/>
      <c r="I75" s="61"/>
    </row>
    <row r="76" spans="1:9" ht="15">
      <c r="A76" s="61"/>
      <c r="B76" s="321" t="s">
        <v>298</v>
      </c>
      <c r="C76" s="322">
        <v>10</v>
      </c>
      <c r="D76" s="322"/>
      <c r="E76" s="323"/>
      <c r="F76" s="63"/>
      <c r="G76" s="61"/>
      <c r="H76" s="61"/>
      <c r="I76" s="61"/>
    </row>
    <row r="77" spans="1:9" ht="15.75" thickBot="1">
      <c r="A77" s="61"/>
      <c r="B77" s="324" t="s">
        <v>299</v>
      </c>
      <c r="C77" s="325">
        <v>1500</v>
      </c>
      <c r="D77" s="325"/>
      <c r="E77" s="326">
        <v>1610</v>
      </c>
      <c r="F77" s="63"/>
      <c r="G77" s="61"/>
      <c r="H77" s="61"/>
      <c r="I77" s="61"/>
    </row>
    <row r="78" spans="1:9" ht="15">
      <c r="A78" s="61"/>
      <c r="B78" s="318" t="s">
        <v>300</v>
      </c>
      <c r="C78" s="319">
        <v>9158</v>
      </c>
      <c r="D78" s="319"/>
      <c r="E78" s="320"/>
      <c r="F78" s="63"/>
      <c r="G78" s="61"/>
      <c r="H78" s="61"/>
      <c r="I78" s="61"/>
    </row>
    <row r="79" spans="1:9" ht="15.75" thickBot="1">
      <c r="A79" s="61"/>
      <c r="B79" s="324" t="s">
        <v>301</v>
      </c>
      <c r="C79" s="325">
        <v>10</v>
      </c>
      <c r="D79" s="325"/>
      <c r="E79" s="326">
        <v>9168</v>
      </c>
      <c r="F79" s="63"/>
      <c r="G79" s="61"/>
      <c r="H79" s="61"/>
      <c r="I79" s="61"/>
    </row>
    <row r="80" spans="1:9" ht="15.75" thickBot="1">
      <c r="A80" s="61"/>
      <c r="B80" s="327" t="s">
        <v>302</v>
      </c>
      <c r="C80" s="328">
        <v>3</v>
      </c>
      <c r="D80" s="328"/>
      <c r="E80" s="329">
        <v>3</v>
      </c>
      <c r="F80" s="63"/>
      <c r="G80" s="61"/>
      <c r="H80" s="61"/>
      <c r="I80" s="61"/>
    </row>
    <row r="81" spans="1:9" ht="15">
      <c r="A81" s="61"/>
      <c r="B81" s="318" t="s">
        <v>303</v>
      </c>
      <c r="C81" s="319">
        <v>0</v>
      </c>
      <c r="D81" s="319"/>
      <c r="E81" s="320"/>
      <c r="F81" s="63"/>
      <c r="G81" s="61"/>
      <c r="H81" s="61"/>
      <c r="I81" s="61"/>
    </row>
    <row r="82" spans="1:9" ht="15">
      <c r="A82" s="61"/>
      <c r="B82" s="321" t="s">
        <v>304</v>
      </c>
      <c r="C82" s="322">
        <v>30</v>
      </c>
      <c r="D82" s="322"/>
      <c r="E82" s="323"/>
      <c r="F82" s="63"/>
      <c r="G82" s="61"/>
      <c r="H82" s="61"/>
      <c r="I82" s="61"/>
    </row>
    <row r="83" spans="1:9" ht="15">
      <c r="A83" s="61"/>
      <c r="B83" s="321" t="s">
        <v>305</v>
      </c>
      <c r="C83" s="322">
        <v>420</v>
      </c>
      <c r="D83" s="322"/>
      <c r="E83" s="323"/>
      <c r="F83" s="63"/>
      <c r="G83" s="61"/>
      <c r="H83" s="61"/>
      <c r="I83" s="61"/>
    </row>
    <row r="84" spans="1:9" ht="15">
      <c r="A84" s="61"/>
      <c r="B84" s="321" t="s">
        <v>306</v>
      </c>
      <c r="C84" s="322">
        <v>16</v>
      </c>
      <c r="D84" s="322"/>
      <c r="E84" s="323"/>
      <c r="F84" s="63"/>
      <c r="G84" s="61"/>
      <c r="H84" s="61"/>
      <c r="I84" s="61"/>
    </row>
    <row r="85" spans="1:9" ht="15">
      <c r="A85" s="61"/>
      <c r="B85" s="321" t="s">
        <v>307</v>
      </c>
      <c r="C85" s="322">
        <v>30</v>
      </c>
      <c r="D85" s="322"/>
      <c r="E85" s="323"/>
      <c r="F85" s="63"/>
      <c r="G85" s="61"/>
      <c r="H85" s="61"/>
      <c r="I85" s="61"/>
    </row>
    <row r="86" spans="1:9" ht="15">
      <c r="A86" s="61"/>
      <c r="B86" s="321" t="s">
        <v>308</v>
      </c>
      <c r="C86" s="322">
        <v>15</v>
      </c>
      <c r="D86" s="322"/>
      <c r="E86" s="323"/>
      <c r="F86" s="63"/>
      <c r="G86" s="61"/>
      <c r="H86" s="61"/>
      <c r="I86" s="61"/>
    </row>
    <row r="87" spans="1:9" ht="15">
      <c r="A87" s="61"/>
      <c r="B87" s="321" t="s">
        <v>309</v>
      </c>
      <c r="C87" s="322">
        <v>3</v>
      </c>
      <c r="D87" s="322"/>
      <c r="E87" s="323"/>
      <c r="F87" s="63"/>
      <c r="G87" s="61"/>
      <c r="H87" s="61"/>
      <c r="I87" s="61"/>
    </row>
    <row r="88" spans="1:9" ht="15">
      <c r="A88" s="61"/>
      <c r="B88" s="321" t="s">
        <v>310</v>
      </c>
      <c r="C88" s="322">
        <v>40</v>
      </c>
      <c r="D88" s="322"/>
      <c r="E88" s="323"/>
      <c r="F88" s="63"/>
      <c r="G88" s="61"/>
      <c r="H88" s="61"/>
      <c r="I88" s="61"/>
    </row>
    <row r="89" spans="1:9" ht="15.75" thickBot="1">
      <c r="A89" s="61"/>
      <c r="B89" s="324" t="s">
        <v>311</v>
      </c>
      <c r="C89" s="325">
        <v>60</v>
      </c>
      <c r="D89" s="325"/>
      <c r="E89" s="326">
        <v>614</v>
      </c>
      <c r="F89" s="63"/>
      <c r="G89" s="61"/>
      <c r="H89" s="61"/>
      <c r="I89" s="61"/>
    </row>
    <row r="90" spans="1:9" ht="15.75" thickBot="1">
      <c r="A90" s="61"/>
      <c r="B90" s="327" t="s">
        <v>312</v>
      </c>
      <c r="C90" s="328">
        <v>2117</v>
      </c>
      <c r="D90" s="328"/>
      <c r="E90" s="329">
        <v>2117</v>
      </c>
      <c r="F90" s="63"/>
      <c r="G90" s="61"/>
      <c r="H90" s="61"/>
      <c r="I90" s="61"/>
    </row>
    <row r="91" spans="1:9" ht="15.75" thickBot="1">
      <c r="A91" s="61"/>
      <c r="B91" s="330" t="s">
        <v>313</v>
      </c>
      <c r="C91" s="331">
        <v>737</v>
      </c>
      <c r="D91" s="331"/>
      <c r="E91" s="331">
        <v>737</v>
      </c>
      <c r="F91" s="63"/>
      <c r="G91" s="61"/>
      <c r="H91" s="61"/>
      <c r="I91" s="61"/>
    </row>
    <row r="92" spans="1:9" ht="15.75" thickBot="1">
      <c r="A92" s="61"/>
      <c r="B92" s="327" t="s">
        <v>314</v>
      </c>
      <c r="C92" s="328">
        <v>130</v>
      </c>
      <c r="D92" s="328"/>
      <c r="E92" s="329">
        <v>130</v>
      </c>
      <c r="F92" s="63"/>
      <c r="G92" s="61"/>
      <c r="H92" s="61"/>
      <c r="I92" s="61"/>
    </row>
    <row r="93" spans="1:9" ht="15.75" thickBot="1">
      <c r="A93" s="61"/>
      <c r="B93" s="330" t="s">
        <v>315</v>
      </c>
      <c r="C93" s="331">
        <v>3</v>
      </c>
      <c r="D93" s="331"/>
      <c r="E93" s="331">
        <v>3</v>
      </c>
      <c r="F93" s="63"/>
      <c r="G93" s="61"/>
      <c r="H93" s="61"/>
      <c r="I93" s="61"/>
    </row>
    <row r="94" spans="1:9" ht="15.75" thickBot="1">
      <c r="A94" s="61"/>
      <c r="B94" s="327" t="s">
        <v>316</v>
      </c>
      <c r="C94" s="328">
        <v>40</v>
      </c>
      <c r="D94" s="328"/>
      <c r="E94" s="329">
        <v>40</v>
      </c>
      <c r="F94" s="63"/>
      <c r="G94" s="61"/>
      <c r="H94" s="61"/>
      <c r="I94" s="61"/>
    </row>
    <row r="95" spans="1:9" ht="15.75" thickBot="1">
      <c r="A95" s="61"/>
      <c r="B95" s="330" t="s">
        <v>317</v>
      </c>
      <c r="C95" s="331">
        <v>5</v>
      </c>
      <c r="D95" s="331"/>
      <c r="E95" s="331">
        <v>5</v>
      </c>
      <c r="F95" s="63"/>
      <c r="G95" s="61"/>
      <c r="H95" s="61"/>
      <c r="I95" s="61"/>
    </row>
    <row r="96" spans="1:9" ht="15.75" thickBot="1">
      <c r="A96" s="61"/>
      <c r="B96" s="327" t="s">
        <v>318</v>
      </c>
      <c r="C96" s="328">
        <v>300</v>
      </c>
      <c r="D96" s="328"/>
      <c r="E96" s="329">
        <v>300</v>
      </c>
      <c r="F96" s="63"/>
      <c r="G96" s="61"/>
      <c r="H96" s="61"/>
      <c r="I96" s="61"/>
    </row>
    <row r="97" spans="1:9" ht="15.75" thickBot="1">
      <c r="A97" s="61"/>
      <c r="B97" s="327" t="s">
        <v>319</v>
      </c>
      <c r="C97" s="328">
        <v>30</v>
      </c>
      <c r="D97" s="328"/>
      <c r="E97" s="329">
        <v>30</v>
      </c>
      <c r="F97" s="63"/>
      <c r="G97" s="61"/>
      <c r="H97" s="61"/>
      <c r="I97" s="61"/>
    </row>
    <row r="98" spans="1:9" ht="15.75" thickBot="1">
      <c r="A98" s="61"/>
      <c r="B98" s="330" t="s">
        <v>320</v>
      </c>
      <c r="C98" s="331">
        <v>800</v>
      </c>
      <c r="D98" s="331"/>
      <c r="E98" s="331">
        <v>800</v>
      </c>
      <c r="F98" s="63"/>
      <c r="G98" s="61"/>
      <c r="H98" s="61"/>
      <c r="I98" s="61"/>
    </row>
    <row r="99" spans="1:9" ht="15.75" thickBot="1">
      <c r="A99" s="61"/>
      <c r="B99" s="332" t="s">
        <v>321</v>
      </c>
      <c r="C99" s="333">
        <v>16111</v>
      </c>
      <c r="D99" s="333"/>
      <c r="E99" s="334">
        <v>16111</v>
      </c>
      <c r="F99" s="63"/>
      <c r="G99" s="61"/>
      <c r="H99" s="61"/>
      <c r="I99" s="61"/>
    </row>
    <row r="100" spans="1:9" ht="15">
      <c r="A100" s="61"/>
      <c r="B100" s="318"/>
      <c r="C100" s="319"/>
      <c r="D100" s="319"/>
      <c r="E100" s="320"/>
      <c r="F100" s="63"/>
      <c r="G100" s="61"/>
      <c r="H100" s="61"/>
      <c r="I100" s="61"/>
    </row>
    <row r="101" spans="1:9" ht="15.75" thickBot="1">
      <c r="A101" s="61"/>
      <c r="B101" s="324" t="s">
        <v>322</v>
      </c>
      <c r="C101" s="325">
        <v>1000</v>
      </c>
      <c r="D101" s="325"/>
      <c r="E101" s="326">
        <v>1000</v>
      </c>
      <c r="F101" s="63"/>
      <c r="G101" s="61"/>
      <c r="H101" s="61"/>
      <c r="I101" s="61"/>
    </row>
    <row r="102" spans="1:9" ht="15.75" thickBot="1">
      <c r="A102" s="61"/>
      <c r="B102" s="330" t="s">
        <v>323</v>
      </c>
      <c r="C102" s="331">
        <v>16954</v>
      </c>
      <c r="D102" s="331">
        <v>1361</v>
      </c>
      <c r="E102" s="331">
        <v>18315</v>
      </c>
      <c r="F102" s="63"/>
      <c r="G102" s="61"/>
      <c r="H102" s="61"/>
      <c r="I102" s="61"/>
    </row>
    <row r="103" spans="1:9" ht="15.75" thickBot="1">
      <c r="A103" s="61"/>
      <c r="B103" s="327" t="s">
        <v>324</v>
      </c>
      <c r="C103" s="328"/>
      <c r="D103" s="328"/>
      <c r="E103" s="329"/>
      <c r="F103" s="63"/>
      <c r="G103" s="61"/>
      <c r="H103" s="61"/>
      <c r="I103" s="61"/>
    </row>
    <row r="104" spans="1:9" ht="15.75" thickBot="1">
      <c r="A104" s="61"/>
      <c r="B104" s="330" t="s">
        <v>325</v>
      </c>
      <c r="C104" s="331"/>
      <c r="D104" s="331"/>
      <c r="E104" s="331"/>
      <c r="F104" s="63"/>
      <c r="G104" s="61"/>
      <c r="H104" s="61"/>
      <c r="I104" s="61"/>
    </row>
    <row r="105" spans="1:9" ht="15.75" thickBot="1">
      <c r="A105" s="61"/>
      <c r="B105" s="327" t="s">
        <v>326</v>
      </c>
      <c r="C105" s="328">
        <v>5</v>
      </c>
      <c r="D105" s="328"/>
      <c r="E105" s="329">
        <v>5</v>
      </c>
      <c r="F105" s="63"/>
      <c r="G105" s="61"/>
      <c r="H105" s="61"/>
      <c r="I105" s="61"/>
    </row>
    <row r="106" spans="1:9" ht="15.75" thickBot="1">
      <c r="A106" s="61"/>
      <c r="B106" s="332" t="s">
        <v>327</v>
      </c>
      <c r="C106" s="333">
        <v>17959</v>
      </c>
      <c r="D106" s="333">
        <v>1361</v>
      </c>
      <c r="E106" s="334">
        <v>19320</v>
      </c>
      <c r="F106" s="63"/>
      <c r="G106" s="61"/>
      <c r="H106" s="61"/>
      <c r="I106" s="61"/>
    </row>
    <row r="107" spans="1:9" ht="15">
      <c r="A107" s="61"/>
      <c r="B107" s="61"/>
      <c r="C107" s="62"/>
      <c r="D107" s="62"/>
      <c r="E107" s="62"/>
      <c r="F107" s="63"/>
      <c r="G107" s="61"/>
      <c r="H107" s="61"/>
      <c r="I107" s="61"/>
    </row>
    <row r="108" spans="1:9" ht="15">
      <c r="A108" s="61"/>
      <c r="B108" s="61"/>
      <c r="C108" s="62"/>
      <c r="D108" s="62"/>
      <c r="E108" s="62"/>
      <c r="F108" s="63"/>
      <c r="G108" s="61"/>
      <c r="H108" s="61"/>
      <c r="I108" s="61"/>
    </row>
    <row r="109" spans="1:9" ht="15">
      <c r="A109" s="61"/>
      <c r="B109" s="61"/>
      <c r="C109" s="62"/>
      <c r="D109" s="62"/>
      <c r="E109" s="62"/>
      <c r="F109" s="63"/>
      <c r="G109" s="61"/>
      <c r="H109" s="61"/>
      <c r="I109" s="61"/>
    </row>
  </sheetData>
  <sheetProtection/>
  <protectedRanges>
    <protectedRange sqref="C2" name="Oblast10"/>
    <protectedRange sqref="C64:G66" name="Oblast9"/>
    <protectedRange sqref="C45:G57" name="Oblast8"/>
    <protectedRange sqref="C9:G16" name="Oblast4"/>
    <protectedRange sqref="C18:G20" name="Oblast3"/>
    <protectedRange sqref="C9:G16" name="Oblast2"/>
    <protectedRange sqref="C5:G7" name="Oblast1"/>
    <protectedRange sqref="C18:G20" name="Oblast6"/>
    <protectedRange sqref="C22:F40 G22:G34 G36:G40" name="Oblast7"/>
  </protectedRanges>
  <mergeCells count="7">
    <mergeCell ref="H21:H26"/>
    <mergeCell ref="C69:D69"/>
    <mergeCell ref="A2:B2"/>
    <mergeCell ref="C2:G2"/>
    <mergeCell ref="A5:A7"/>
    <mergeCell ref="A9:A12"/>
    <mergeCell ref="A60:G60"/>
  </mergeCells>
  <printOptions/>
  <pageMargins left="0.7" right="0.7" top="0.787401575" bottom="0.787401575" header="0.3" footer="0.3"/>
  <pageSetup horizontalDpi="600" verticalDpi="600" orientation="portrait" paperSize="9" scale="70" r:id="rId1"/>
  <colBreaks count="1" manualBreakCount="1">
    <brk id="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2">
      <selection activeCell="F7" sqref="F7"/>
    </sheetView>
  </sheetViews>
  <sheetFormatPr defaultColWidth="9.00390625" defaultRowHeight="12.75"/>
  <cols>
    <col min="1" max="1" width="31.75390625" style="0" customWidth="1"/>
    <col min="2" max="2" width="38.875" style="0" bestFit="1" customWidth="1"/>
    <col min="3" max="3" width="15.625" style="0" customWidth="1"/>
    <col min="4" max="4" width="15.75390625" style="0" customWidth="1"/>
  </cols>
  <sheetData>
    <row r="1" spans="1:4" ht="20.25">
      <c r="A1" s="458" t="s">
        <v>328</v>
      </c>
      <c r="B1" s="458"/>
      <c r="C1" s="458"/>
      <c r="D1" s="377" t="s">
        <v>393</v>
      </c>
    </row>
    <row r="2" spans="1:3" ht="26.25" customHeight="1">
      <c r="A2" s="337"/>
      <c r="B2" s="337"/>
      <c r="C2" s="337"/>
    </row>
    <row r="3" spans="1:6" ht="15">
      <c r="A3" s="338"/>
      <c r="B3" s="338"/>
      <c r="C3" s="339"/>
      <c r="D3" s="340"/>
      <c r="E3" s="340"/>
      <c r="F3" s="340"/>
    </row>
    <row r="4" spans="1:4" ht="15">
      <c r="A4" s="459" t="s">
        <v>329</v>
      </c>
      <c r="B4" s="459"/>
      <c r="C4" s="341">
        <v>420000</v>
      </c>
      <c r="D4" s="341">
        <v>420000</v>
      </c>
    </row>
    <row r="5" spans="1:4" ht="15">
      <c r="A5" s="459" t="s">
        <v>330</v>
      </c>
      <c r="B5" s="459"/>
      <c r="C5" s="341">
        <v>490000</v>
      </c>
      <c r="D5" s="341">
        <v>490000</v>
      </c>
    </row>
    <row r="6" spans="1:4" ht="15">
      <c r="A6" s="460" t="s">
        <v>331</v>
      </c>
      <c r="B6" s="460"/>
      <c r="C6" s="341">
        <v>590000</v>
      </c>
      <c r="D6" s="341">
        <v>590000</v>
      </c>
    </row>
    <row r="7" spans="1:4" ht="15">
      <c r="A7" s="461" t="s">
        <v>332</v>
      </c>
      <c r="B7" s="461"/>
      <c r="C7" s="342">
        <v>1650000</v>
      </c>
      <c r="D7" s="342">
        <v>1650000</v>
      </c>
    </row>
    <row r="8" spans="1:4" ht="15">
      <c r="A8" s="459" t="s">
        <v>333</v>
      </c>
      <c r="B8" s="459"/>
      <c r="C8" s="343">
        <f>SUM(C4:C7)</f>
        <v>3150000</v>
      </c>
      <c r="D8" s="343">
        <f>SUM(D4:D7)</f>
        <v>3150000</v>
      </c>
    </row>
    <row r="9" spans="1:4" ht="15">
      <c r="A9" s="337"/>
      <c r="B9" s="337"/>
      <c r="C9" s="341"/>
      <c r="D9" s="341"/>
    </row>
    <row r="10" spans="1:4" ht="15">
      <c r="A10" s="344" t="s">
        <v>334</v>
      </c>
      <c r="B10" s="344" t="s">
        <v>335</v>
      </c>
      <c r="C10" s="375">
        <v>1490000</v>
      </c>
      <c r="D10" s="375">
        <v>1490000</v>
      </c>
    </row>
    <row r="11" spans="1:4" ht="15">
      <c r="A11" s="344" t="s">
        <v>336</v>
      </c>
      <c r="B11" s="344" t="s">
        <v>335</v>
      </c>
      <c r="C11" s="375">
        <v>1490000</v>
      </c>
      <c r="D11" s="375">
        <v>1490000</v>
      </c>
    </row>
    <row r="12" spans="1:4" ht="15">
      <c r="A12" s="344" t="s">
        <v>337</v>
      </c>
      <c r="B12" s="344" t="s">
        <v>338</v>
      </c>
      <c r="C12" s="375">
        <v>800000</v>
      </c>
      <c r="D12" s="375">
        <v>800000</v>
      </c>
    </row>
    <row r="13" spans="1:4" ht="15">
      <c r="A13" s="345" t="s">
        <v>339</v>
      </c>
      <c r="B13" s="345" t="s">
        <v>340</v>
      </c>
      <c r="C13" s="375">
        <v>44000</v>
      </c>
      <c r="D13" s="375">
        <v>44000</v>
      </c>
    </row>
    <row r="14" spans="1:4" ht="15">
      <c r="A14" s="345" t="s">
        <v>341</v>
      </c>
      <c r="B14" s="345" t="s">
        <v>340</v>
      </c>
      <c r="C14" s="375">
        <v>27000</v>
      </c>
      <c r="D14" s="375">
        <v>27000</v>
      </c>
    </row>
    <row r="15" spans="1:4" ht="15">
      <c r="A15" s="345" t="s">
        <v>342</v>
      </c>
      <c r="B15" s="345" t="s">
        <v>340</v>
      </c>
      <c r="C15" s="375">
        <v>25000</v>
      </c>
      <c r="D15" s="375">
        <v>25000</v>
      </c>
    </row>
    <row r="16" spans="1:4" ht="15">
      <c r="A16" s="345" t="s">
        <v>343</v>
      </c>
      <c r="B16" s="345" t="s">
        <v>340</v>
      </c>
      <c r="C16" s="375">
        <v>36000</v>
      </c>
      <c r="D16" s="375">
        <v>36000</v>
      </c>
    </row>
    <row r="17" spans="1:4" ht="15">
      <c r="A17" s="345" t="s">
        <v>344</v>
      </c>
      <c r="B17" s="453" t="s">
        <v>345</v>
      </c>
      <c r="C17" s="451">
        <v>260000</v>
      </c>
      <c r="D17" s="451">
        <v>260000</v>
      </c>
    </row>
    <row r="18" spans="1:4" ht="15">
      <c r="A18" s="345" t="s">
        <v>346</v>
      </c>
      <c r="B18" s="454"/>
      <c r="C18" s="452"/>
      <c r="D18" s="452"/>
    </row>
    <row r="19" spans="1:4" ht="15">
      <c r="A19" s="345" t="s">
        <v>347</v>
      </c>
      <c r="B19" s="454"/>
      <c r="C19" s="452"/>
      <c r="D19" s="452"/>
    </row>
    <row r="20" spans="1:4" ht="15">
      <c r="A20" s="345" t="s">
        <v>348</v>
      </c>
      <c r="B20" s="454"/>
      <c r="C20" s="452"/>
      <c r="D20" s="452"/>
    </row>
    <row r="21" spans="1:4" ht="15">
      <c r="A21" s="345" t="s">
        <v>349</v>
      </c>
      <c r="B21" s="345" t="s">
        <v>350</v>
      </c>
      <c r="C21" s="375">
        <v>46000</v>
      </c>
      <c r="D21" s="375">
        <v>46000</v>
      </c>
    </row>
    <row r="22" spans="1:4" ht="15">
      <c r="A22" s="345" t="s">
        <v>351</v>
      </c>
      <c r="B22" s="345" t="s">
        <v>352</v>
      </c>
      <c r="C22" s="375">
        <v>750000</v>
      </c>
      <c r="D22" s="375">
        <v>750000</v>
      </c>
    </row>
    <row r="23" spans="1:4" ht="15">
      <c r="A23" s="345" t="s">
        <v>351</v>
      </c>
      <c r="B23" s="345" t="s">
        <v>353</v>
      </c>
      <c r="C23" s="375">
        <v>120000</v>
      </c>
      <c r="D23" s="375">
        <v>120000</v>
      </c>
    </row>
    <row r="24" spans="1:4" ht="15">
      <c r="A24" s="345" t="s">
        <v>354</v>
      </c>
      <c r="B24" s="345" t="s">
        <v>374</v>
      </c>
      <c r="C24" s="375">
        <v>770000</v>
      </c>
      <c r="D24" s="375">
        <v>770000</v>
      </c>
    </row>
    <row r="25" spans="1:4" ht="15">
      <c r="A25" s="345" t="s">
        <v>355</v>
      </c>
      <c r="B25" s="345" t="s">
        <v>356</v>
      </c>
      <c r="C25" s="375">
        <v>30000</v>
      </c>
      <c r="D25" s="375">
        <v>30000</v>
      </c>
    </row>
    <row r="26" spans="1:4" ht="15">
      <c r="A26" s="345" t="s">
        <v>357</v>
      </c>
      <c r="B26" s="345" t="s">
        <v>358</v>
      </c>
      <c r="C26" s="375">
        <v>650000</v>
      </c>
      <c r="D26" s="370">
        <v>0</v>
      </c>
    </row>
    <row r="27" spans="1:4" ht="15">
      <c r="A27" s="345" t="s">
        <v>357</v>
      </c>
      <c r="B27" s="345" t="s">
        <v>359</v>
      </c>
      <c r="C27" s="375">
        <v>110000</v>
      </c>
      <c r="D27" s="370">
        <v>0</v>
      </c>
    </row>
    <row r="28" spans="1:4" ht="15">
      <c r="A28" s="345" t="s">
        <v>360</v>
      </c>
      <c r="B28" s="345" t="s">
        <v>358</v>
      </c>
      <c r="C28" s="375">
        <v>850000</v>
      </c>
      <c r="D28" s="370">
        <v>0</v>
      </c>
    </row>
    <row r="29" spans="1:4" ht="15">
      <c r="A29" s="345" t="s">
        <v>361</v>
      </c>
      <c r="B29" s="345" t="s">
        <v>362</v>
      </c>
      <c r="C29" s="375">
        <v>160000</v>
      </c>
      <c r="D29" s="375">
        <v>160000</v>
      </c>
    </row>
    <row r="30" spans="1:4" ht="15">
      <c r="A30" s="345" t="s">
        <v>363</v>
      </c>
      <c r="B30" s="345" t="s">
        <v>364</v>
      </c>
      <c r="C30" s="375">
        <v>60000</v>
      </c>
      <c r="D30" s="375">
        <v>60000</v>
      </c>
    </row>
    <row r="31" spans="1:4" ht="15">
      <c r="A31" s="455" t="s">
        <v>333</v>
      </c>
      <c r="B31" s="455"/>
      <c r="C31" s="346">
        <f>SUM(C10:C30)</f>
        <v>7718000</v>
      </c>
      <c r="D31" s="346">
        <f>SUM(D10:D30)</f>
        <v>6108000</v>
      </c>
    </row>
    <row r="32" spans="1:4" ht="15">
      <c r="A32" s="337"/>
      <c r="B32" s="337"/>
      <c r="C32" s="341"/>
      <c r="D32" s="341"/>
    </row>
    <row r="33" spans="1:4" ht="14.25">
      <c r="A33" s="456" t="s">
        <v>197</v>
      </c>
      <c r="B33" s="457"/>
      <c r="C33" s="347">
        <f>SUM(C8+C31)</f>
        <v>10868000</v>
      </c>
      <c r="D33" s="347">
        <f>SUM(D8+D31)</f>
        <v>9258000</v>
      </c>
    </row>
    <row r="34" spans="1:6" ht="15">
      <c r="A34" s="337"/>
      <c r="B34" s="337"/>
      <c r="C34" s="337"/>
      <c r="D34" s="348"/>
      <c r="E34" s="348"/>
      <c r="F34" s="348"/>
    </row>
    <row r="35" spans="1:6" ht="15">
      <c r="A35" s="337" t="s">
        <v>365</v>
      </c>
      <c r="B35" s="337"/>
      <c r="C35" s="349"/>
      <c r="D35" s="350"/>
      <c r="E35" s="351"/>
      <c r="F35" s="348"/>
    </row>
    <row r="36" spans="1:6" ht="15">
      <c r="A36" s="337" t="s">
        <v>366</v>
      </c>
      <c r="B36" s="337"/>
      <c r="C36" s="349"/>
      <c r="D36" s="350"/>
      <c r="E36" s="351"/>
      <c r="F36" s="348"/>
    </row>
    <row r="37" spans="1:6" ht="15">
      <c r="A37" s="337"/>
      <c r="B37" s="337"/>
      <c r="C37" s="352"/>
      <c r="D37" s="353"/>
      <c r="E37" s="351"/>
      <c r="F37" s="348"/>
    </row>
    <row r="38" spans="1:6" ht="15">
      <c r="A38" s="337" t="s">
        <v>378</v>
      </c>
      <c r="B38" s="337"/>
      <c r="C38" s="349"/>
      <c r="D38" s="350"/>
      <c r="E38" s="348"/>
      <c r="F38" s="348"/>
    </row>
    <row r="39" spans="1:3" ht="12.75">
      <c r="A39" s="301"/>
      <c r="B39" s="301"/>
      <c r="C39" s="301"/>
    </row>
  </sheetData>
  <sheetProtection/>
  <mergeCells count="11">
    <mergeCell ref="A8:B8"/>
    <mergeCell ref="D17:D20"/>
    <mergeCell ref="B17:B20"/>
    <mergeCell ref="C17:C20"/>
    <mergeCell ref="A31:B31"/>
    <mergeCell ref="A33:B33"/>
    <mergeCell ref="A1:C1"/>
    <mergeCell ref="A4:B4"/>
    <mergeCell ref="A5:B5"/>
    <mergeCell ref="A6:B6"/>
    <mergeCell ref="A7:B7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zoomScaleSheetLayoutView="100" zoomScalePageLayoutView="0" workbookViewId="0" topLeftCell="A1">
      <selection activeCell="H3" sqref="H3"/>
    </sheetView>
  </sheetViews>
  <sheetFormatPr defaultColWidth="9.00390625" defaultRowHeight="12.75"/>
  <cols>
    <col min="1" max="1" width="9.875" style="0" customWidth="1"/>
    <col min="2" max="2" width="55.75390625" style="0" customWidth="1"/>
    <col min="3" max="7" width="20.75390625" style="0" customWidth="1"/>
  </cols>
  <sheetData>
    <row r="1" spans="1:10" ht="16.5" thickBot="1">
      <c r="A1" s="157" t="s">
        <v>175</v>
      </c>
      <c r="B1" s="157"/>
      <c r="C1" s="157"/>
      <c r="D1" s="157"/>
      <c r="E1" s="157"/>
      <c r="F1" s="158"/>
      <c r="G1" s="380" t="s">
        <v>382</v>
      </c>
      <c r="H1" s="61"/>
      <c r="I1" s="61"/>
      <c r="J1" s="61"/>
    </row>
    <row r="2" spans="1:10" ht="16.5" thickBot="1">
      <c r="A2" s="387" t="s">
        <v>6</v>
      </c>
      <c r="B2" s="388"/>
      <c r="C2" s="389" t="s">
        <v>395</v>
      </c>
      <c r="D2" s="390"/>
      <c r="E2" s="390"/>
      <c r="F2" s="390"/>
      <c r="G2" s="391"/>
      <c r="H2" s="61"/>
      <c r="I2" s="61"/>
      <c r="J2" s="61"/>
    </row>
    <row r="3" spans="1:10" ht="63.75" thickBot="1">
      <c r="A3" s="159" t="s">
        <v>7</v>
      </c>
      <c r="B3" s="160" t="s">
        <v>8</v>
      </c>
      <c r="C3" s="161" t="s">
        <v>176</v>
      </c>
      <c r="D3" s="161" t="s">
        <v>177</v>
      </c>
      <c r="E3" s="161" t="s">
        <v>178</v>
      </c>
      <c r="F3" s="162" t="s">
        <v>396</v>
      </c>
      <c r="G3" s="163" t="s">
        <v>64</v>
      </c>
      <c r="H3" s="217"/>
      <c r="I3" s="217"/>
      <c r="J3" s="217"/>
    </row>
    <row r="4" spans="1:10" ht="16.5" thickBot="1">
      <c r="A4" s="160">
        <v>501</v>
      </c>
      <c r="B4" s="164" t="s">
        <v>10</v>
      </c>
      <c r="C4" s="165">
        <f>SUM(C5:C8)</f>
        <v>2763</v>
      </c>
      <c r="D4" s="165">
        <f>SUM(D5:D8)</f>
        <v>2830</v>
      </c>
      <c r="E4" s="165">
        <f>SUM(E5:E8)</f>
        <v>2930</v>
      </c>
      <c r="F4" s="165">
        <f>SUM(F5:F8)</f>
        <v>2930</v>
      </c>
      <c r="G4" s="166"/>
      <c r="H4" s="217"/>
      <c r="I4" s="217"/>
      <c r="J4" s="217"/>
    </row>
    <row r="5" spans="1:10" ht="15">
      <c r="A5" s="392" t="s">
        <v>11</v>
      </c>
      <c r="B5" s="167" t="s">
        <v>12</v>
      </c>
      <c r="C5" s="168">
        <v>2130</v>
      </c>
      <c r="D5" s="169">
        <v>2300</v>
      </c>
      <c r="E5" s="169">
        <v>2300</v>
      </c>
      <c r="F5" s="169">
        <v>2300</v>
      </c>
      <c r="G5" s="170"/>
      <c r="H5" s="61"/>
      <c r="I5" s="61"/>
      <c r="J5" s="61"/>
    </row>
    <row r="6" spans="1:10" ht="15">
      <c r="A6" s="393"/>
      <c r="B6" s="171" t="s">
        <v>13</v>
      </c>
      <c r="C6" s="172">
        <v>82</v>
      </c>
      <c r="D6" s="173">
        <v>30</v>
      </c>
      <c r="E6" s="173">
        <v>30</v>
      </c>
      <c r="F6" s="173">
        <v>30</v>
      </c>
      <c r="G6" s="174"/>
      <c r="H6" s="61"/>
      <c r="I6" s="61"/>
      <c r="J6" s="61"/>
    </row>
    <row r="7" spans="1:10" ht="15">
      <c r="A7" s="393"/>
      <c r="B7" s="175" t="s">
        <v>56</v>
      </c>
      <c r="C7" s="172">
        <v>17</v>
      </c>
      <c r="D7" s="173">
        <v>0</v>
      </c>
      <c r="E7" s="173">
        <v>20</v>
      </c>
      <c r="F7" s="173">
        <v>20</v>
      </c>
      <c r="G7" s="174"/>
      <c r="H7" s="61"/>
      <c r="I7" s="61"/>
      <c r="J7" s="61"/>
    </row>
    <row r="8" spans="1:10" ht="15.75" thickBot="1">
      <c r="A8" s="394"/>
      <c r="B8" s="176" t="s">
        <v>14</v>
      </c>
      <c r="C8" s="177">
        <v>534</v>
      </c>
      <c r="D8" s="178">
        <v>500</v>
      </c>
      <c r="E8" s="178">
        <v>580</v>
      </c>
      <c r="F8" s="178">
        <v>580</v>
      </c>
      <c r="G8" s="179"/>
      <c r="H8" s="61"/>
      <c r="I8" s="61"/>
      <c r="J8" s="61"/>
    </row>
    <row r="9" spans="1:10" ht="16.5" thickBot="1">
      <c r="A9" s="160">
        <v>502</v>
      </c>
      <c r="B9" s="160" t="s">
        <v>15</v>
      </c>
      <c r="C9" s="180">
        <f>SUM(C10:C13)</f>
        <v>1238</v>
      </c>
      <c r="D9" s="180">
        <f>SUM(D10:D13)</f>
        <v>1830</v>
      </c>
      <c r="E9" s="180">
        <f>SUM(E10:E13)</f>
        <v>1630</v>
      </c>
      <c r="F9" s="180">
        <f>SUM(F10:F13)</f>
        <v>1630</v>
      </c>
      <c r="G9" s="181"/>
      <c r="H9" s="217"/>
      <c r="I9" s="217"/>
      <c r="J9" s="217"/>
    </row>
    <row r="10" spans="1:10" ht="15">
      <c r="A10" s="395" t="s">
        <v>11</v>
      </c>
      <c r="B10" s="182" t="s">
        <v>16</v>
      </c>
      <c r="C10" s="183">
        <v>230</v>
      </c>
      <c r="D10" s="184">
        <v>230</v>
      </c>
      <c r="E10" s="184">
        <v>260</v>
      </c>
      <c r="F10" s="184">
        <v>260</v>
      </c>
      <c r="G10" s="170"/>
      <c r="H10" s="61"/>
      <c r="I10" s="61"/>
      <c r="J10" s="61"/>
    </row>
    <row r="11" spans="1:10" ht="15">
      <c r="A11" s="396"/>
      <c r="B11" s="175" t="s">
        <v>17</v>
      </c>
      <c r="C11" s="168">
        <v>553</v>
      </c>
      <c r="D11" s="169">
        <v>800</v>
      </c>
      <c r="E11" s="169">
        <v>650</v>
      </c>
      <c r="F11" s="169">
        <v>650</v>
      </c>
      <c r="G11" s="185"/>
      <c r="H11" s="61"/>
      <c r="I11" s="61"/>
      <c r="J11" s="61"/>
    </row>
    <row r="12" spans="1:10" ht="15">
      <c r="A12" s="396"/>
      <c r="B12" s="175" t="s">
        <v>57</v>
      </c>
      <c r="C12" s="172">
        <v>558</v>
      </c>
      <c r="D12" s="173">
        <v>800</v>
      </c>
      <c r="E12" s="173">
        <v>720</v>
      </c>
      <c r="F12" s="173">
        <v>720</v>
      </c>
      <c r="G12" s="174"/>
      <c r="H12" s="61"/>
      <c r="I12" s="61"/>
      <c r="J12" s="61"/>
    </row>
    <row r="13" spans="1:10" ht="15.75" thickBot="1">
      <c r="A13" s="397"/>
      <c r="B13" s="176" t="s">
        <v>58</v>
      </c>
      <c r="C13" s="186">
        <v>-103</v>
      </c>
      <c r="D13" s="187">
        <v>0</v>
      </c>
      <c r="E13" s="187">
        <v>0</v>
      </c>
      <c r="F13" s="187">
        <v>0</v>
      </c>
      <c r="G13" s="188"/>
      <c r="H13" s="61"/>
      <c r="I13" s="61"/>
      <c r="J13" s="61"/>
    </row>
    <row r="14" spans="1:10" ht="16.5" thickBot="1">
      <c r="A14" s="160">
        <v>504</v>
      </c>
      <c r="B14" s="164" t="s">
        <v>18</v>
      </c>
      <c r="C14" s="165">
        <v>0</v>
      </c>
      <c r="D14" s="189">
        <v>0</v>
      </c>
      <c r="E14" s="189">
        <v>0</v>
      </c>
      <c r="F14" s="189">
        <v>0</v>
      </c>
      <c r="G14" s="166"/>
      <c r="H14" s="55"/>
      <c r="I14" s="55"/>
      <c r="J14" s="55"/>
    </row>
    <row r="15" spans="1:10" ht="16.5" thickBot="1">
      <c r="A15" s="190" t="s">
        <v>65</v>
      </c>
      <c r="B15" s="164" t="s">
        <v>66</v>
      </c>
      <c r="C15" s="165">
        <v>0</v>
      </c>
      <c r="D15" s="189">
        <v>0</v>
      </c>
      <c r="E15" s="189">
        <v>0</v>
      </c>
      <c r="F15" s="189">
        <v>0</v>
      </c>
      <c r="G15" s="166"/>
      <c r="H15" s="55"/>
      <c r="I15" s="55"/>
      <c r="J15" s="55"/>
    </row>
    <row r="16" spans="1:10" ht="16.5" thickBot="1">
      <c r="A16" s="160">
        <v>511</v>
      </c>
      <c r="B16" s="160" t="s">
        <v>5</v>
      </c>
      <c r="C16" s="180">
        <v>340</v>
      </c>
      <c r="D16" s="191">
        <v>250</v>
      </c>
      <c r="E16" s="191">
        <v>390</v>
      </c>
      <c r="F16" s="191">
        <v>220</v>
      </c>
      <c r="G16" s="192"/>
      <c r="H16" s="153"/>
      <c r="I16" s="153"/>
      <c r="J16" s="153"/>
    </row>
    <row r="17" spans="1:10" ht="16.5" thickBot="1">
      <c r="A17" s="164">
        <v>512</v>
      </c>
      <c r="B17" s="160" t="s">
        <v>19</v>
      </c>
      <c r="C17" s="165">
        <v>29</v>
      </c>
      <c r="D17" s="189">
        <v>20</v>
      </c>
      <c r="E17" s="189">
        <v>30</v>
      </c>
      <c r="F17" s="189">
        <v>30</v>
      </c>
      <c r="G17" s="181"/>
      <c r="H17" s="217"/>
      <c r="I17" s="217"/>
      <c r="J17" s="217"/>
    </row>
    <row r="18" spans="1:10" ht="16.5" thickBot="1">
      <c r="A18" s="160">
        <v>513</v>
      </c>
      <c r="B18" s="160" t="s">
        <v>20</v>
      </c>
      <c r="C18" s="180">
        <v>5</v>
      </c>
      <c r="D18" s="191">
        <v>10</v>
      </c>
      <c r="E18" s="191">
        <v>10</v>
      </c>
      <c r="F18" s="191">
        <v>10</v>
      </c>
      <c r="G18" s="192"/>
      <c r="H18" s="61"/>
      <c r="I18" s="61"/>
      <c r="J18" s="61"/>
    </row>
    <row r="19" spans="1:10" ht="16.5" thickBot="1">
      <c r="A19" s="160">
        <v>516</v>
      </c>
      <c r="B19" s="160" t="s">
        <v>67</v>
      </c>
      <c r="C19" s="180">
        <v>0</v>
      </c>
      <c r="D19" s="191">
        <v>0</v>
      </c>
      <c r="E19" s="191">
        <v>0</v>
      </c>
      <c r="F19" s="191">
        <v>0</v>
      </c>
      <c r="G19" s="192"/>
      <c r="H19" s="61"/>
      <c r="I19" s="61"/>
      <c r="J19" s="61"/>
    </row>
    <row r="20" spans="1:10" ht="16.5" thickBot="1">
      <c r="A20" s="160">
        <v>518</v>
      </c>
      <c r="B20" s="160" t="s">
        <v>21</v>
      </c>
      <c r="C20" s="180">
        <f>SUM(C21:C23)</f>
        <v>794</v>
      </c>
      <c r="D20" s="180">
        <f>SUM(D21:D23)</f>
        <v>500</v>
      </c>
      <c r="E20" s="180">
        <f>SUM(E21:E23)</f>
        <v>590</v>
      </c>
      <c r="F20" s="180">
        <f>SUM(F21:F23)</f>
        <v>590</v>
      </c>
      <c r="G20" s="181"/>
      <c r="H20" s="217"/>
      <c r="I20" s="217"/>
      <c r="J20" s="217"/>
    </row>
    <row r="21" spans="1:10" ht="15.75">
      <c r="A21" s="193" t="s">
        <v>11</v>
      </c>
      <c r="B21" s="182" t="s">
        <v>22</v>
      </c>
      <c r="C21" s="194">
        <v>56</v>
      </c>
      <c r="D21" s="195">
        <v>50</v>
      </c>
      <c r="E21" s="195">
        <v>50</v>
      </c>
      <c r="F21" s="195">
        <v>50</v>
      </c>
      <c r="G21" s="196"/>
      <c r="H21" s="217"/>
      <c r="I21" s="217"/>
      <c r="J21" s="217"/>
    </row>
    <row r="22" spans="1:10" ht="15.75">
      <c r="A22" s="197"/>
      <c r="B22" s="175" t="s">
        <v>23</v>
      </c>
      <c r="C22" s="198">
        <v>0</v>
      </c>
      <c r="D22" s="199">
        <v>0</v>
      </c>
      <c r="E22" s="199">
        <v>0</v>
      </c>
      <c r="F22" s="199">
        <v>0</v>
      </c>
      <c r="G22" s="200"/>
      <c r="H22" s="217"/>
      <c r="I22" s="217"/>
      <c r="J22" s="217"/>
    </row>
    <row r="23" spans="1:10" ht="16.5" thickBot="1">
      <c r="A23" s="197"/>
      <c r="B23" s="175" t="s">
        <v>14</v>
      </c>
      <c r="C23" s="198">
        <v>738</v>
      </c>
      <c r="D23" s="199">
        <v>450</v>
      </c>
      <c r="E23" s="199">
        <v>540</v>
      </c>
      <c r="F23" s="199">
        <v>540</v>
      </c>
      <c r="G23" s="201"/>
      <c r="H23" s="217"/>
      <c r="I23" s="217"/>
      <c r="J23" s="217"/>
    </row>
    <row r="24" spans="1:10" ht="16.5" thickBot="1">
      <c r="A24" s="159">
        <v>521</v>
      </c>
      <c r="B24" s="160" t="s">
        <v>24</v>
      </c>
      <c r="C24" s="180">
        <f>SUM(C25:C28)</f>
        <v>395</v>
      </c>
      <c r="D24" s="180">
        <f>SUM(D25:D28)</f>
        <v>267</v>
      </c>
      <c r="E24" s="180">
        <f>SUM(E25:E28)</f>
        <v>267</v>
      </c>
      <c r="F24" s="180">
        <f>SUM(F25:F28)</f>
        <v>267</v>
      </c>
      <c r="G24" s="181"/>
      <c r="H24" s="217"/>
      <c r="I24" s="217"/>
      <c r="J24" s="217"/>
    </row>
    <row r="25" spans="1:10" ht="15">
      <c r="A25" s="193" t="s">
        <v>11</v>
      </c>
      <c r="B25" s="202" t="s">
        <v>25</v>
      </c>
      <c r="C25" s="168">
        <v>270</v>
      </c>
      <c r="D25" s="169">
        <v>126</v>
      </c>
      <c r="E25" s="169">
        <v>126</v>
      </c>
      <c r="F25" s="169">
        <v>126</v>
      </c>
      <c r="G25" s="170"/>
      <c r="H25" s="61"/>
      <c r="I25" s="61"/>
      <c r="J25" s="61"/>
    </row>
    <row r="26" spans="1:10" ht="15">
      <c r="A26" s="203"/>
      <c r="B26" s="175" t="s">
        <v>26</v>
      </c>
      <c r="C26" s="172">
        <v>0</v>
      </c>
      <c r="D26" s="173">
        <v>6</v>
      </c>
      <c r="E26" s="173">
        <v>6</v>
      </c>
      <c r="F26" s="173">
        <v>6</v>
      </c>
      <c r="G26" s="174"/>
      <c r="H26" s="61"/>
      <c r="I26" s="61"/>
      <c r="J26" s="61"/>
    </row>
    <row r="27" spans="1:10" ht="15">
      <c r="A27" s="203"/>
      <c r="B27" s="203" t="s">
        <v>27</v>
      </c>
      <c r="C27" s="204">
        <v>0</v>
      </c>
      <c r="D27" s="205">
        <v>0</v>
      </c>
      <c r="E27" s="205">
        <v>0</v>
      </c>
      <c r="F27" s="205">
        <v>0</v>
      </c>
      <c r="G27" s="179"/>
      <c r="H27" s="61"/>
      <c r="I27" s="61"/>
      <c r="J27" s="61"/>
    </row>
    <row r="28" spans="1:10" ht="15.75" thickBot="1">
      <c r="A28" s="176"/>
      <c r="B28" s="171" t="s">
        <v>28</v>
      </c>
      <c r="C28" s="206">
        <v>125</v>
      </c>
      <c r="D28" s="187">
        <v>135</v>
      </c>
      <c r="E28" s="207">
        <v>135</v>
      </c>
      <c r="F28" s="207">
        <v>135</v>
      </c>
      <c r="G28" s="208"/>
      <c r="H28" s="61"/>
      <c r="I28" s="61"/>
      <c r="J28" s="61"/>
    </row>
    <row r="29" spans="1:10" ht="16.5" thickBot="1">
      <c r="A29" s="160">
        <v>524</v>
      </c>
      <c r="B29" s="160" t="s">
        <v>29</v>
      </c>
      <c r="C29" s="180">
        <v>128</v>
      </c>
      <c r="D29" s="191">
        <v>60</v>
      </c>
      <c r="E29" s="191">
        <v>60</v>
      </c>
      <c r="F29" s="191">
        <v>60</v>
      </c>
      <c r="G29" s="181"/>
      <c r="H29" s="217"/>
      <c r="I29" s="217"/>
      <c r="J29" s="217"/>
    </row>
    <row r="30" spans="1:10" ht="16.5" thickBot="1">
      <c r="A30" s="160">
        <v>525</v>
      </c>
      <c r="B30" s="160" t="s">
        <v>30</v>
      </c>
      <c r="C30" s="180">
        <v>44</v>
      </c>
      <c r="D30" s="191">
        <v>50</v>
      </c>
      <c r="E30" s="191">
        <v>50</v>
      </c>
      <c r="F30" s="191">
        <v>50</v>
      </c>
      <c r="G30" s="181"/>
      <c r="H30" s="217"/>
      <c r="I30" s="217"/>
      <c r="J30" s="217"/>
    </row>
    <row r="31" spans="1:10" ht="16.5" thickBot="1">
      <c r="A31" s="160">
        <v>527</v>
      </c>
      <c r="B31" s="160" t="s">
        <v>59</v>
      </c>
      <c r="C31" s="180">
        <v>23</v>
      </c>
      <c r="D31" s="191">
        <v>45</v>
      </c>
      <c r="E31" s="191">
        <v>45</v>
      </c>
      <c r="F31" s="191">
        <v>45</v>
      </c>
      <c r="G31" s="181"/>
      <c r="H31" s="217"/>
      <c r="I31" s="217"/>
      <c r="J31" s="217"/>
    </row>
    <row r="32" spans="1:10" ht="16.5" thickBot="1">
      <c r="A32" s="160">
        <v>528</v>
      </c>
      <c r="B32" s="160" t="s">
        <v>60</v>
      </c>
      <c r="C32" s="180">
        <v>0</v>
      </c>
      <c r="D32" s="191">
        <v>0</v>
      </c>
      <c r="E32" s="191">
        <v>0</v>
      </c>
      <c r="F32" s="191">
        <v>0</v>
      </c>
      <c r="G32" s="181"/>
      <c r="H32" s="217"/>
      <c r="I32" s="217"/>
      <c r="J32" s="217"/>
    </row>
    <row r="33" spans="1:10" ht="16.5" thickBot="1">
      <c r="A33" s="160">
        <v>531</v>
      </c>
      <c r="B33" s="160" t="s">
        <v>31</v>
      </c>
      <c r="C33" s="180">
        <v>0</v>
      </c>
      <c r="D33" s="191">
        <v>0</v>
      </c>
      <c r="E33" s="191">
        <v>0</v>
      </c>
      <c r="F33" s="191">
        <v>0</v>
      </c>
      <c r="G33" s="181"/>
      <c r="H33" s="217"/>
      <c r="I33" s="217"/>
      <c r="J33" s="217"/>
    </row>
    <row r="34" spans="1:10" ht="16.5" thickBot="1">
      <c r="A34" s="160">
        <v>538</v>
      </c>
      <c r="B34" s="160" t="s">
        <v>32</v>
      </c>
      <c r="C34" s="180">
        <v>0</v>
      </c>
      <c r="D34" s="191">
        <v>0</v>
      </c>
      <c r="E34" s="191">
        <v>0</v>
      </c>
      <c r="F34" s="191">
        <v>0</v>
      </c>
      <c r="G34" s="181"/>
      <c r="H34" s="217"/>
      <c r="I34" s="217"/>
      <c r="J34" s="217"/>
    </row>
    <row r="35" spans="1:10" ht="16.5" thickBot="1">
      <c r="A35" s="209" t="s">
        <v>68</v>
      </c>
      <c r="B35" s="160" t="s">
        <v>33</v>
      </c>
      <c r="C35" s="180">
        <v>0</v>
      </c>
      <c r="D35" s="210">
        <v>0</v>
      </c>
      <c r="E35" s="210">
        <v>0</v>
      </c>
      <c r="F35" s="210">
        <v>0</v>
      </c>
      <c r="G35" s="181"/>
      <c r="H35" s="217"/>
      <c r="I35" s="217"/>
      <c r="J35" s="217"/>
    </row>
    <row r="36" spans="1:10" ht="16.5" thickBot="1">
      <c r="A36" s="160">
        <v>543</v>
      </c>
      <c r="B36" s="160" t="s">
        <v>34</v>
      </c>
      <c r="C36" s="180">
        <v>0</v>
      </c>
      <c r="D36" s="191">
        <v>0</v>
      </c>
      <c r="E36" s="191">
        <v>0</v>
      </c>
      <c r="F36" s="191">
        <v>0</v>
      </c>
      <c r="G36" s="181"/>
      <c r="H36" s="217"/>
      <c r="I36" s="217"/>
      <c r="J36" s="217"/>
    </row>
    <row r="37" spans="1:10" ht="16.5" thickBot="1">
      <c r="A37" s="209">
        <v>548</v>
      </c>
      <c r="B37" s="160" t="s">
        <v>69</v>
      </c>
      <c r="C37" s="180">
        <v>0</v>
      </c>
      <c r="D37" s="191">
        <v>0</v>
      </c>
      <c r="E37" s="191">
        <v>0</v>
      </c>
      <c r="F37" s="191">
        <v>0</v>
      </c>
      <c r="G37" s="181"/>
      <c r="H37" s="217"/>
      <c r="I37" s="217"/>
      <c r="J37" s="217"/>
    </row>
    <row r="38" spans="1:10" ht="16.5" thickBot="1">
      <c r="A38" s="160">
        <v>551</v>
      </c>
      <c r="B38" s="160" t="s">
        <v>35</v>
      </c>
      <c r="C38" s="180">
        <v>28</v>
      </c>
      <c r="D38" s="191">
        <v>30</v>
      </c>
      <c r="E38" s="191">
        <v>30</v>
      </c>
      <c r="F38" s="191">
        <v>30</v>
      </c>
      <c r="G38" s="181"/>
      <c r="H38" s="217"/>
      <c r="I38" s="217"/>
      <c r="J38" s="217"/>
    </row>
    <row r="39" spans="1:10" ht="16.5" thickBot="1">
      <c r="A39" s="209" t="s">
        <v>70</v>
      </c>
      <c r="B39" s="160" t="s">
        <v>71</v>
      </c>
      <c r="C39" s="180">
        <v>0</v>
      </c>
      <c r="D39" s="191">
        <v>0</v>
      </c>
      <c r="E39" s="191">
        <v>0</v>
      </c>
      <c r="F39" s="191">
        <v>0</v>
      </c>
      <c r="G39" s="181"/>
      <c r="H39" s="217"/>
      <c r="I39" s="217"/>
      <c r="J39" s="217"/>
    </row>
    <row r="40" spans="1:10" ht="16.5" thickBot="1">
      <c r="A40" s="209">
        <v>556</v>
      </c>
      <c r="B40" s="160" t="s">
        <v>72</v>
      </c>
      <c r="C40" s="180">
        <v>0</v>
      </c>
      <c r="D40" s="191">
        <v>0</v>
      </c>
      <c r="E40" s="191">
        <v>0</v>
      </c>
      <c r="F40" s="191">
        <v>0</v>
      </c>
      <c r="G40" s="181"/>
      <c r="H40" s="217"/>
      <c r="I40" s="217"/>
      <c r="J40" s="217"/>
    </row>
    <row r="41" spans="1:10" ht="16.5" thickBot="1">
      <c r="A41" s="209">
        <v>557</v>
      </c>
      <c r="B41" s="160" t="s">
        <v>73</v>
      </c>
      <c r="C41" s="180">
        <v>0</v>
      </c>
      <c r="D41" s="191">
        <v>0</v>
      </c>
      <c r="E41" s="191">
        <v>0</v>
      </c>
      <c r="F41" s="191">
        <v>0</v>
      </c>
      <c r="G41" s="181"/>
      <c r="H41" s="217"/>
      <c r="I41" s="217"/>
      <c r="J41" s="217"/>
    </row>
    <row r="42" spans="1:10" ht="16.5" thickBot="1">
      <c r="A42" s="209">
        <v>558</v>
      </c>
      <c r="B42" s="160" t="s">
        <v>74</v>
      </c>
      <c r="C42" s="180">
        <v>899</v>
      </c>
      <c r="D42" s="191">
        <v>400</v>
      </c>
      <c r="E42" s="191">
        <v>500</v>
      </c>
      <c r="F42" s="191">
        <v>360</v>
      </c>
      <c r="G42" s="181"/>
      <c r="H42" s="217"/>
      <c r="I42" s="217"/>
      <c r="J42" s="217"/>
    </row>
    <row r="43" spans="1:10" ht="16.5" thickBot="1">
      <c r="A43" s="209">
        <v>549</v>
      </c>
      <c r="B43" s="160" t="s">
        <v>36</v>
      </c>
      <c r="C43" s="180">
        <v>417</v>
      </c>
      <c r="D43" s="191">
        <v>300</v>
      </c>
      <c r="E43" s="191">
        <v>350</v>
      </c>
      <c r="F43" s="191">
        <v>350</v>
      </c>
      <c r="G43" s="181"/>
      <c r="H43" s="217"/>
      <c r="I43" s="217"/>
      <c r="J43" s="217"/>
    </row>
    <row r="44" spans="1:10" ht="16.5" thickBot="1">
      <c r="A44" s="209" t="s">
        <v>75</v>
      </c>
      <c r="B44" s="160" t="s">
        <v>76</v>
      </c>
      <c r="C44" s="180">
        <v>0</v>
      </c>
      <c r="D44" s="191">
        <v>0</v>
      </c>
      <c r="E44" s="191">
        <v>0</v>
      </c>
      <c r="F44" s="191">
        <v>0</v>
      </c>
      <c r="G44" s="181"/>
      <c r="H44" s="217"/>
      <c r="I44" s="217"/>
      <c r="J44" s="217"/>
    </row>
    <row r="45" spans="1:10" ht="16.5" thickBot="1">
      <c r="A45" s="164">
        <v>569</v>
      </c>
      <c r="B45" s="164" t="s">
        <v>37</v>
      </c>
      <c r="C45" s="165">
        <v>0</v>
      </c>
      <c r="D45" s="189">
        <v>2</v>
      </c>
      <c r="E45" s="189">
        <v>2</v>
      </c>
      <c r="F45" s="189">
        <v>2</v>
      </c>
      <c r="G45" s="166"/>
      <c r="H45" s="217"/>
      <c r="I45" s="217"/>
      <c r="J45" s="217"/>
    </row>
    <row r="46" spans="1:10" ht="16.5" thickBot="1">
      <c r="A46" s="211"/>
      <c r="B46" s="211" t="s">
        <v>61</v>
      </c>
      <c r="C46" s="212">
        <v>65</v>
      </c>
      <c r="D46" s="213">
        <v>0</v>
      </c>
      <c r="E46" s="213">
        <v>0</v>
      </c>
      <c r="F46" s="213">
        <v>0</v>
      </c>
      <c r="G46" s="214"/>
      <c r="H46" s="217"/>
      <c r="I46" s="217"/>
      <c r="J46" s="217"/>
    </row>
    <row r="47" spans="1:10" ht="17.25" thickBot="1" thickTop="1">
      <c r="A47" s="215" t="s">
        <v>38</v>
      </c>
      <c r="B47" s="164" t="s">
        <v>39</v>
      </c>
      <c r="C47" s="165">
        <f>SUM(C4,C9,C14:C20,C24,C29:C46)</f>
        <v>7168</v>
      </c>
      <c r="D47" s="165">
        <f>SUM(D4,D9,D14:D20,D24,D29:D46)</f>
        <v>6594</v>
      </c>
      <c r="E47" s="165">
        <f>SUM(E4,E9,E14:E20,E24,E29:E46)</f>
        <v>6884</v>
      </c>
      <c r="F47" s="165">
        <f>SUM(F4,F9,F14:F20,F24,F29:F46)</f>
        <v>6574</v>
      </c>
      <c r="G47" s="166"/>
      <c r="H47" s="217"/>
      <c r="I47" s="217"/>
      <c r="J47" s="217"/>
    </row>
    <row r="48" spans="1:10" ht="15.75">
      <c r="A48" s="218"/>
      <c r="B48" s="218"/>
      <c r="C48" s="219"/>
      <c r="D48" s="219"/>
      <c r="E48" s="219"/>
      <c r="F48" s="219"/>
      <c r="G48" s="218"/>
      <c r="H48" s="220"/>
      <c r="I48" s="220"/>
      <c r="J48" s="220"/>
    </row>
    <row r="49" spans="1:10" ht="16.5" thickBot="1">
      <c r="A49" s="218"/>
      <c r="B49" s="218"/>
      <c r="C49" s="219"/>
      <c r="D49" s="219"/>
      <c r="E49" s="219"/>
      <c r="F49" s="219"/>
      <c r="G49" s="218"/>
      <c r="H49" s="220"/>
      <c r="I49" s="220"/>
      <c r="J49" s="220"/>
    </row>
    <row r="50" spans="1:10" ht="63.75" thickBot="1">
      <c r="A50" s="160"/>
      <c r="B50" s="160" t="s">
        <v>8</v>
      </c>
      <c r="C50" s="161" t="s">
        <v>176</v>
      </c>
      <c r="D50" s="161" t="s">
        <v>177</v>
      </c>
      <c r="E50" s="161" t="s">
        <v>178</v>
      </c>
      <c r="F50" s="221" t="s">
        <v>179</v>
      </c>
      <c r="G50" s="163" t="s">
        <v>64</v>
      </c>
      <c r="H50" s="222"/>
      <c r="I50" s="222"/>
      <c r="J50" s="222"/>
    </row>
    <row r="51" spans="1:10" ht="16.5" thickBot="1">
      <c r="A51" s="159">
        <v>602</v>
      </c>
      <c r="B51" s="160" t="s">
        <v>40</v>
      </c>
      <c r="C51" s="223">
        <v>0</v>
      </c>
      <c r="D51" s="224">
        <v>0</v>
      </c>
      <c r="E51" s="224">
        <v>0</v>
      </c>
      <c r="F51" s="224">
        <v>0</v>
      </c>
      <c r="G51" s="160"/>
      <c r="H51" s="220"/>
      <c r="I51" s="220"/>
      <c r="J51" s="220"/>
    </row>
    <row r="52" spans="1:10" ht="16.5" thickBot="1">
      <c r="A52" s="160">
        <v>603</v>
      </c>
      <c r="B52" s="160" t="s">
        <v>41</v>
      </c>
      <c r="C52" s="223">
        <v>287</v>
      </c>
      <c r="D52" s="224">
        <v>270</v>
      </c>
      <c r="E52" s="224">
        <v>270</v>
      </c>
      <c r="F52" s="224">
        <v>270</v>
      </c>
      <c r="G52" s="160"/>
      <c r="H52" s="220"/>
      <c r="I52" s="220"/>
      <c r="J52" s="220"/>
    </row>
    <row r="53" spans="1:10" ht="16.5" thickBot="1">
      <c r="A53" s="160">
        <v>604</v>
      </c>
      <c r="B53" s="160" t="s">
        <v>62</v>
      </c>
      <c r="C53" s="223">
        <v>0</v>
      </c>
      <c r="D53" s="224">
        <v>0</v>
      </c>
      <c r="E53" s="224">
        <v>0</v>
      </c>
      <c r="F53" s="224">
        <v>0</v>
      </c>
      <c r="G53" s="160"/>
      <c r="H53" s="220"/>
      <c r="I53" s="220"/>
      <c r="J53" s="220"/>
    </row>
    <row r="54" spans="1:10" ht="16.5" thickBot="1">
      <c r="A54" s="209">
        <v>609</v>
      </c>
      <c r="B54" s="160" t="s">
        <v>42</v>
      </c>
      <c r="C54" s="223">
        <v>3143</v>
      </c>
      <c r="D54" s="224">
        <v>2900</v>
      </c>
      <c r="E54" s="224">
        <v>2900</v>
      </c>
      <c r="F54" s="224">
        <v>2900</v>
      </c>
      <c r="G54" s="160"/>
      <c r="H54" s="220"/>
      <c r="I54" s="220"/>
      <c r="J54" s="220"/>
    </row>
    <row r="55" spans="1:10" ht="16.5" thickBot="1">
      <c r="A55" s="209">
        <v>641</v>
      </c>
      <c r="B55" s="160" t="s">
        <v>77</v>
      </c>
      <c r="C55" s="223">
        <v>0</v>
      </c>
      <c r="D55" s="224">
        <v>0</v>
      </c>
      <c r="E55" s="224">
        <v>0</v>
      </c>
      <c r="F55" s="224">
        <v>0</v>
      </c>
      <c r="G55" s="160"/>
      <c r="H55" s="220"/>
      <c r="I55" s="220"/>
      <c r="J55" s="220"/>
    </row>
    <row r="56" spans="1:10" ht="16.5" thickBot="1">
      <c r="A56" s="160">
        <v>642</v>
      </c>
      <c r="B56" s="160" t="s">
        <v>33</v>
      </c>
      <c r="C56" s="223">
        <v>0</v>
      </c>
      <c r="D56" s="224">
        <v>0</v>
      </c>
      <c r="E56" s="224">
        <v>0</v>
      </c>
      <c r="F56" s="224">
        <v>0</v>
      </c>
      <c r="G56" s="225"/>
      <c r="H56" s="222"/>
      <c r="I56" s="222"/>
      <c r="J56" s="222"/>
    </row>
    <row r="57" spans="1:10" ht="16.5" thickBot="1">
      <c r="A57" s="190" t="s">
        <v>78</v>
      </c>
      <c r="B57" s="197" t="s">
        <v>79</v>
      </c>
      <c r="C57" s="223">
        <v>12</v>
      </c>
      <c r="D57" s="224">
        <v>1</v>
      </c>
      <c r="E57" s="224">
        <v>1</v>
      </c>
      <c r="F57" s="224">
        <v>1</v>
      </c>
      <c r="G57" s="203"/>
      <c r="H57" s="222"/>
      <c r="I57" s="222"/>
      <c r="J57" s="222"/>
    </row>
    <row r="58" spans="1:10" ht="16.5" thickBot="1">
      <c r="A58" s="160">
        <v>648</v>
      </c>
      <c r="B58" s="160" t="s">
        <v>43</v>
      </c>
      <c r="C58" s="223">
        <v>35</v>
      </c>
      <c r="D58" s="224">
        <v>100</v>
      </c>
      <c r="E58" s="224">
        <v>80</v>
      </c>
      <c r="F58" s="224">
        <v>80</v>
      </c>
      <c r="G58" s="160"/>
      <c r="H58" s="220"/>
      <c r="I58" s="220"/>
      <c r="J58" s="220"/>
    </row>
    <row r="59" spans="1:10" ht="16.5" thickBot="1">
      <c r="A59" s="160">
        <v>649</v>
      </c>
      <c r="B59" s="160" t="s">
        <v>44</v>
      </c>
      <c r="C59" s="223">
        <v>19</v>
      </c>
      <c r="D59" s="224">
        <v>20</v>
      </c>
      <c r="E59" s="224">
        <v>20</v>
      </c>
      <c r="F59" s="224">
        <v>20</v>
      </c>
      <c r="G59" s="160"/>
      <c r="H59" s="220"/>
      <c r="I59" s="220"/>
      <c r="J59" s="220"/>
    </row>
    <row r="60" spans="1:10" ht="16.5" thickBot="1">
      <c r="A60" s="160">
        <v>662</v>
      </c>
      <c r="B60" s="160" t="s">
        <v>45</v>
      </c>
      <c r="C60" s="223">
        <v>6</v>
      </c>
      <c r="D60" s="224">
        <v>8</v>
      </c>
      <c r="E60" s="224">
        <v>8</v>
      </c>
      <c r="F60" s="224">
        <v>8</v>
      </c>
      <c r="G60" s="225"/>
      <c r="H60" s="222"/>
      <c r="I60" s="222"/>
      <c r="J60" s="222"/>
    </row>
    <row r="61" spans="1:10" ht="16.5" thickBot="1">
      <c r="A61" s="159">
        <v>669</v>
      </c>
      <c r="B61" s="159" t="s">
        <v>46</v>
      </c>
      <c r="C61" s="226">
        <v>0</v>
      </c>
      <c r="D61" s="227">
        <v>0</v>
      </c>
      <c r="E61" s="227">
        <v>0</v>
      </c>
      <c r="F61" s="227">
        <v>0</v>
      </c>
      <c r="G61" s="216"/>
      <c r="H61" s="222"/>
      <c r="I61" s="222"/>
      <c r="J61" s="222"/>
    </row>
    <row r="62" spans="1:10" ht="17.25" thickBot="1" thickTop="1">
      <c r="A62" s="209" t="s">
        <v>80</v>
      </c>
      <c r="B62" s="160" t="s">
        <v>63</v>
      </c>
      <c r="C62" s="223">
        <v>0</v>
      </c>
      <c r="D62" s="224">
        <v>0</v>
      </c>
      <c r="E62" s="224">
        <v>0</v>
      </c>
      <c r="F62" s="224">
        <v>0</v>
      </c>
      <c r="G62" s="225"/>
      <c r="H62" s="222"/>
      <c r="I62" s="222"/>
      <c r="J62" s="222"/>
    </row>
    <row r="63" spans="1:10" ht="16.5" thickBot="1">
      <c r="A63" s="211"/>
      <c r="B63" s="211"/>
      <c r="C63" s="226"/>
      <c r="D63" s="227"/>
      <c r="E63" s="227"/>
      <c r="F63" s="227"/>
      <c r="G63" s="228"/>
      <c r="H63" s="222"/>
      <c r="I63" s="222"/>
      <c r="J63" s="222"/>
    </row>
    <row r="64" spans="1:10" ht="17.25" thickBot="1" thickTop="1">
      <c r="A64" s="164" t="s">
        <v>47</v>
      </c>
      <c r="B64" s="164" t="s">
        <v>48</v>
      </c>
      <c r="C64" s="229">
        <f>SUM(C51:C63)</f>
        <v>3502</v>
      </c>
      <c r="D64" s="229">
        <f>SUM(D51:D63)</f>
        <v>3299</v>
      </c>
      <c r="E64" s="229">
        <f>SUM(E51:E63)</f>
        <v>3279</v>
      </c>
      <c r="F64" s="229">
        <f>SUM(F51:F63)</f>
        <v>3279</v>
      </c>
      <c r="G64" s="164"/>
      <c r="H64" s="220"/>
      <c r="I64" s="220"/>
      <c r="J64" s="220"/>
    </row>
    <row r="65" spans="1:10" ht="15.75">
      <c r="A65" s="218"/>
      <c r="B65" s="218"/>
      <c r="C65" s="219"/>
      <c r="D65" s="219"/>
      <c r="E65" s="219"/>
      <c r="F65" s="219"/>
      <c r="G65" s="218"/>
      <c r="H65" s="220"/>
      <c r="I65" s="220"/>
      <c r="J65" s="220"/>
    </row>
    <row r="66" spans="1:10" ht="15.75">
      <c r="A66" s="230"/>
      <c r="B66" s="230"/>
      <c r="C66" s="231"/>
      <c r="D66" s="231"/>
      <c r="E66" s="231"/>
      <c r="F66" s="232"/>
      <c r="G66" s="230"/>
      <c r="H66" s="222"/>
      <c r="I66" s="222"/>
      <c r="J66" s="222"/>
    </row>
    <row r="67" spans="1:10" ht="16.5" thickBot="1">
      <c r="A67" s="398" t="s">
        <v>180</v>
      </c>
      <c r="B67" s="398"/>
      <c r="C67" s="398"/>
      <c r="D67" s="398"/>
      <c r="E67" s="398"/>
      <c r="F67" s="398"/>
      <c r="G67" s="398"/>
      <c r="H67" s="220"/>
      <c r="I67" s="220"/>
      <c r="J67" s="220"/>
    </row>
    <row r="68" spans="1:10" ht="15">
      <c r="A68" s="182" t="s">
        <v>49</v>
      </c>
      <c r="B68" s="182" t="s">
        <v>50</v>
      </c>
      <c r="C68" s="233">
        <f>SUM(C64)</f>
        <v>3502</v>
      </c>
      <c r="D68" s="233">
        <f>SUM(D64)</f>
        <v>3299</v>
      </c>
      <c r="E68" s="233">
        <f>SUM(E64)</f>
        <v>3279</v>
      </c>
      <c r="F68" s="233">
        <f>SUM(F64)</f>
        <v>3279</v>
      </c>
      <c r="G68" s="182"/>
      <c r="H68" s="222"/>
      <c r="I68" s="222"/>
      <c r="J68" s="222"/>
    </row>
    <row r="69" spans="1:10" ht="15.75" thickBot="1">
      <c r="A69" s="234" t="s">
        <v>51</v>
      </c>
      <c r="B69" s="234" t="s">
        <v>52</v>
      </c>
      <c r="C69" s="235">
        <f>SUM(C47)</f>
        <v>7168</v>
      </c>
      <c r="D69" s="235">
        <f>SUM(D47)</f>
        <v>6594</v>
      </c>
      <c r="E69" s="235">
        <f>SUM(E47)</f>
        <v>6884</v>
      </c>
      <c r="F69" s="235">
        <f>SUM(F47)</f>
        <v>6574</v>
      </c>
      <c r="G69" s="176"/>
      <c r="H69" s="222"/>
      <c r="I69" s="222"/>
      <c r="J69" s="222"/>
    </row>
    <row r="70" spans="1:10" ht="16.5" thickBot="1">
      <c r="A70" s="160"/>
      <c r="B70" s="163" t="s">
        <v>53</v>
      </c>
      <c r="C70" s="236">
        <f>SUM(C69-C68)</f>
        <v>3666</v>
      </c>
      <c r="D70" s="236">
        <f>SUM(D69-D68)</f>
        <v>3295</v>
      </c>
      <c r="E70" s="371">
        <f>SUM(E69-E68)</f>
        <v>3605</v>
      </c>
      <c r="F70" s="364">
        <f>SUM(F69-F68)</f>
        <v>3295</v>
      </c>
      <c r="G70" s="160"/>
      <c r="H70" s="220"/>
      <c r="I70" s="220"/>
      <c r="J70" s="220"/>
    </row>
    <row r="71" spans="1:10" ht="15">
      <c r="A71" s="55"/>
      <c r="B71" s="76"/>
      <c r="C71" s="77"/>
      <c r="D71" s="77"/>
      <c r="E71" s="77"/>
      <c r="F71" s="77"/>
      <c r="G71" s="55"/>
      <c r="H71" s="217"/>
      <c r="I71" s="217"/>
      <c r="J71" s="217"/>
    </row>
    <row r="72" spans="1:10" ht="15">
      <c r="A72" s="55"/>
      <c r="B72" s="76"/>
      <c r="C72" s="77"/>
      <c r="D72" s="77"/>
      <c r="E72" s="77"/>
      <c r="F72" s="77"/>
      <c r="G72" s="55"/>
      <c r="H72" s="217"/>
      <c r="I72" s="217"/>
      <c r="J72" s="217"/>
    </row>
    <row r="73" spans="1:10" ht="15.75">
      <c r="A73" s="399" t="s">
        <v>81</v>
      </c>
      <c r="B73" s="399"/>
      <c r="C73" s="399"/>
      <c r="D73" s="399"/>
      <c r="E73" s="399"/>
      <c r="F73" s="399"/>
      <c r="G73" s="400"/>
      <c r="H73" s="217"/>
      <c r="I73" s="217"/>
      <c r="J73" s="217"/>
    </row>
    <row r="74" spans="1:10" ht="15">
      <c r="A74" s="55"/>
      <c r="B74" s="76"/>
      <c r="C74" s="78"/>
      <c r="D74" s="77"/>
      <c r="E74" s="77"/>
      <c r="F74" s="77"/>
      <c r="G74" s="55"/>
      <c r="H74" s="55"/>
      <c r="I74" s="55"/>
      <c r="J74" s="55"/>
    </row>
    <row r="75" spans="1:10" ht="15">
      <c r="A75" s="55"/>
      <c r="B75" s="76"/>
      <c r="C75" s="77"/>
      <c r="D75" s="77"/>
      <c r="E75" s="77"/>
      <c r="F75" s="77"/>
      <c r="G75" s="55"/>
      <c r="H75" s="217"/>
      <c r="I75" s="217"/>
      <c r="J75" s="217"/>
    </row>
    <row r="76" spans="1:10" ht="15">
      <c r="A76" s="55"/>
      <c r="B76" s="76"/>
      <c r="C76" s="77"/>
      <c r="D76" s="77"/>
      <c r="E76" s="77"/>
      <c r="F76" s="77"/>
      <c r="G76" s="55"/>
      <c r="H76" s="217"/>
      <c r="I76" s="217"/>
      <c r="J76" s="217"/>
    </row>
    <row r="77" spans="1:10" ht="15">
      <c r="A77" s="381" t="s">
        <v>82</v>
      </c>
      <c r="B77" s="381"/>
      <c r="C77" s="62"/>
      <c r="D77" s="62"/>
      <c r="E77" s="62"/>
      <c r="F77" s="63"/>
      <c r="G77" s="61"/>
      <c r="H77" s="61"/>
      <c r="I77" s="61"/>
      <c r="J77" s="61"/>
    </row>
    <row r="78" spans="1:10" ht="15">
      <c r="A78" s="382"/>
      <c r="B78" s="381"/>
      <c r="C78" s="62"/>
      <c r="D78" s="62"/>
      <c r="E78" s="62"/>
      <c r="F78" s="63"/>
      <c r="G78" s="61"/>
      <c r="H78" s="61"/>
      <c r="I78" s="61"/>
      <c r="J78" s="61"/>
    </row>
    <row r="79" spans="1:10" ht="15">
      <c r="A79" s="383" t="s">
        <v>181</v>
      </c>
      <c r="B79" s="384"/>
      <c r="C79" s="62"/>
      <c r="D79" s="62"/>
      <c r="E79" s="62"/>
      <c r="F79" s="63"/>
      <c r="G79" s="61"/>
      <c r="H79" s="61"/>
      <c r="I79" s="61"/>
      <c r="J79" s="61"/>
    </row>
    <row r="80" spans="1:10" ht="15">
      <c r="A80" s="61"/>
      <c r="B80" s="61"/>
      <c r="C80" s="62"/>
      <c r="D80" s="62"/>
      <c r="E80" s="62"/>
      <c r="F80" s="63"/>
      <c r="G80" s="61"/>
      <c r="H80" s="61"/>
      <c r="I80" s="61"/>
      <c r="J80" s="61"/>
    </row>
    <row r="81" spans="1:10" ht="15">
      <c r="A81" s="385">
        <v>42293</v>
      </c>
      <c r="B81" s="386"/>
      <c r="C81" s="62"/>
      <c r="D81" s="62"/>
      <c r="E81" s="62"/>
      <c r="F81" s="63"/>
      <c r="G81" s="61"/>
      <c r="H81" s="61"/>
      <c r="I81" s="61"/>
      <c r="J81" s="61"/>
    </row>
    <row r="82" spans="1:10" ht="15">
      <c r="A82" s="61"/>
      <c r="B82" s="61"/>
      <c r="C82" s="62"/>
      <c r="D82" s="62"/>
      <c r="E82" s="62"/>
      <c r="F82" s="63"/>
      <c r="G82" s="61"/>
      <c r="H82" s="61"/>
      <c r="I82" s="61"/>
      <c r="J82" s="61"/>
    </row>
    <row r="83" spans="1:10" ht="15">
      <c r="A83" s="61"/>
      <c r="B83" s="61"/>
      <c r="C83" s="62"/>
      <c r="D83" s="62"/>
      <c r="E83" s="62"/>
      <c r="F83" s="63"/>
      <c r="G83" s="61"/>
      <c r="H83" s="61"/>
      <c r="I83" s="61"/>
      <c r="J83" s="61"/>
    </row>
    <row r="84" spans="1:10" ht="15">
      <c r="A84" s="61"/>
      <c r="B84" s="61"/>
      <c r="C84" s="62"/>
      <c r="D84" s="62"/>
      <c r="E84" s="62"/>
      <c r="F84" s="63"/>
      <c r="G84" s="61"/>
      <c r="H84" s="61"/>
      <c r="I84" s="61"/>
      <c r="J84" s="61"/>
    </row>
    <row r="85" spans="1:10" ht="15">
      <c r="A85" s="61"/>
      <c r="B85" s="61"/>
      <c r="C85" s="62"/>
      <c r="D85" s="62"/>
      <c r="E85" s="62"/>
      <c r="F85" s="63"/>
      <c r="G85" s="61"/>
      <c r="H85" s="61"/>
      <c r="I85" s="61"/>
      <c r="J85" s="61"/>
    </row>
    <row r="86" spans="1:10" ht="15">
      <c r="A86" s="61"/>
      <c r="B86" s="61"/>
      <c r="C86" s="62"/>
      <c r="D86" s="62"/>
      <c r="E86" s="62"/>
      <c r="F86" s="63"/>
      <c r="G86" s="61"/>
      <c r="H86" s="61"/>
      <c r="I86" s="61"/>
      <c r="J86" s="61"/>
    </row>
    <row r="87" spans="1:10" ht="15">
      <c r="A87" s="61"/>
      <c r="B87" s="61"/>
      <c r="C87" s="62"/>
      <c r="D87" s="62"/>
      <c r="E87" s="62"/>
      <c r="F87" s="63"/>
      <c r="G87" s="61"/>
      <c r="H87" s="61"/>
      <c r="I87" s="61"/>
      <c r="J87" s="61"/>
    </row>
    <row r="88" spans="1:10" ht="15">
      <c r="A88" s="61"/>
      <c r="B88" s="61"/>
      <c r="C88" s="62"/>
      <c r="D88" s="62"/>
      <c r="E88" s="62"/>
      <c r="F88" s="63"/>
      <c r="G88" s="61"/>
      <c r="H88" s="61"/>
      <c r="I88" s="61"/>
      <c r="J88" s="61"/>
    </row>
    <row r="89" spans="1:10" ht="15">
      <c r="A89" s="61"/>
      <c r="B89" s="61"/>
      <c r="C89" s="62"/>
      <c r="D89" s="62"/>
      <c r="E89" s="62"/>
      <c r="F89" s="63"/>
      <c r="G89" s="61"/>
      <c r="H89" s="61"/>
      <c r="I89" s="61"/>
      <c r="J89" s="61"/>
    </row>
    <row r="90" spans="1:10" ht="15">
      <c r="A90" s="61"/>
      <c r="B90" s="61"/>
      <c r="C90" s="62"/>
      <c r="D90" s="62"/>
      <c r="E90" s="62"/>
      <c r="F90" s="63"/>
      <c r="G90" s="61"/>
      <c r="H90" s="61"/>
      <c r="I90" s="61"/>
      <c r="J90" s="61"/>
    </row>
    <row r="91" spans="1:10" ht="12.75">
      <c r="A91" s="75"/>
      <c r="B91" s="75"/>
      <c r="C91" s="75"/>
      <c r="D91" s="75"/>
      <c r="E91" s="75"/>
      <c r="F91" s="75"/>
      <c r="G91" s="75"/>
      <c r="H91" s="75"/>
      <c r="I91" s="75"/>
      <c r="J91" s="75"/>
    </row>
    <row r="92" spans="1:10" ht="12.75">
      <c r="A92" s="75"/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2.75">
      <c r="A93" s="75"/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2.75">
      <c r="A94" s="75"/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2.75">
      <c r="A95" s="75"/>
      <c r="B95" s="75"/>
      <c r="C95" s="75"/>
      <c r="D95" s="75"/>
      <c r="E95" s="75"/>
      <c r="F95" s="75"/>
      <c r="G95" s="75"/>
      <c r="H95" s="75"/>
      <c r="I95" s="75"/>
      <c r="J95" s="75"/>
    </row>
    <row r="96" spans="1:10" ht="12.75">
      <c r="A96" s="75"/>
      <c r="B96" s="75"/>
      <c r="C96" s="75"/>
      <c r="D96" s="75"/>
      <c r="E96" s="75"/>
      <c r="F96" s="75"/>
      <c r="G96" s="75"/>
      <c r="H96" s="75"/>
      <c r="I96" s="75"/>
      <c r="J96" s="75"/>
    </row>
    <row r="97" spans="1:10" ht="12.75">
      <c r="A97" s="75"/>
      <c r="B97" s="75"/>
      <c r="C97" s="75"/>
      <c r="D97" s="75"/>
      <c r="E97" s="75"/>
      <c r="F97" s="75"/>
      <c r="G97" s="75"/>
      <c r="H97" s="75"/>
      <c r="I97" s="75"/>
      <c r="J97" s="75"/>
    </row>
    <row r="98" spans="1:10" ht="12.75">
      <c r="A98" s="75"/>
      <c r="B98" s="75"/>
      <c r="C98" s="75"/>
      <c r="D98" s="75"/>
      <c r="E98" s="75"/>
      <c r="F98" s="75"/>
      <c r="G98" s="75"/>
      <c r="H98" s="75"/>
      <c r="I98" s="75"/>
      <c r="J98" s="75"/>
    </row>
    <row r="99" spans="1:10" ht="12.75">
      <c r="A99" s="75"/>
      <c r="B99" s="75"/>
      <c r="C99" s="75"/>
      <c r="D99" s="75"/>
      <c r="E99" s="75"/>
      <c r="F99" s="75"/>
      <c r="G99" s="75"/>
      <c r="H99" s="75"/>
      <c r="I99" s="75"/>
      <c r="J99" s="75"/>
    </row>
    <row r="100" spans="1:10" ht="12.75">
      <c r="A100" s="75"/>
      <c r="B100" s="75"/>
      <c r="C100" s="75"/>
      <c r="D100" s="75"/>
      <c r="E100" s="75"/>
      <c r="F100" s="75"/>
      <c r="G100" s="75"/>
      <c r="H100" s="75"/>
      <c r="I100" s="75"/>
      <c r="J100" s="75"/>
    </row>
    <row r="101" spans="1:10" ht="12.75">
      <c r="A101" s="75"/>
      <c r="B101" s="75"/>
      <c r="C101" s="75"/>
      <c r="D101" s="75"/>
      <c r="E101" s="75"/>
      <c r="F101" s="75"/>
      <c r="G101" s="75"/>
      <c r="H101" s="75"/>
      <c r="I101" s="75"/>
      <c r="J101" s="75"/>
    </row>
    <row r="102" spans="1:10" ht="12.75">
      <c r="A102" s="75"/>
      <c r="B102" s="75"/>
      <c r="C102" s="75"/>
      <c r="D102" s="75"/>
      <c r="E102" s="75"/>
      <c r="F102" s="75"/>
      <c r="G102" s="75"/>
      <c r="H102" s="75"/>
      <c r="I102" s="75"/>
      <c r="J102" s="75"/>
    </row>
    <row r="103" spans="1:10" ht="12.75">
      <c r="A103" s="75"/>
      <c r="B103" s="75"/>
      <c r="C103" s="75"/>
      <c r="D103" s="75"/>
      <c r="E103" s="75"/>
      <c r="F103" s="75"/>
      <c r="G103" s="75"/>
      <c r="H103" s="75"/>
      <c r="I103" s="75"/>
      <c r="J103" s="75"/>
    </row>
    <row r="104" spans="1:10" ht="12.75">
      <c r="A104" s="75"/>
      <c r="B104" s="75"/>
      <c r="C104" s="75"/>
      <c r="D104" s="75"/>
      <c r="E104" s="75"/>
      <c r="F104" s="75"/>
      <c r="G104" s="75"/>
      <c r="H104" s="75"/>
      <c r="I104" s="75"/>
      <c r="J104" s="75"/>
    </row>
    <row r="105" spans="1:10" ht="12.75">
      <c r="A105" s="75"/>
      <c r="B105" s="75"/>
      <c r="C105" s="75"/>
      <c r="D105" s="75"/>
      <c r="E105" s="75"/>
      <c r="F105" s="75"/>
      <c r="G105" s="75"/>
      <c r="H105" s="75"/>
      <c r="I105" s="75"/>
      <c r="J105" s="75"/>
    </row>
    <row r="106" spans="1:10" ht="12.75">
      <c r="A106" s="75"/>
      <c r="B106" s="75"/>
      <c r="C106" s="75"/>
      <c r="D106" s="75"/>
      <c r="E106" s="75"/>
      <c r="F106" s="75"/>
      <c r="G106" s="75"/>
      <c r="H106" s="75"/>
      <c r="I106" s="75"/>
      <c r="J106" s="75"/>
    </row>
    <row r="107" spans="1:10" ht="12.75">
      <c r="A107" s="75"/>
      <c r="B107" s="75"/>
      <c r="C107" s="75"/>
      <c r="D107" s="75"/>
      <c r="E107" s="75"/>
      <c r="F107" s="75"/>
      <c r="G107" s="75"/>
      <c r="H107" s="75"/>
      <c r="I107" s="75"/>
      <c r="J107" s="75"/>
    </row>
    <row r="108" spans="1:10" ht="12.75">
      <c r="A108" s="75"/>
      <c r="B108" s="75"/>
      <c r="C108" s="75"/>
      <c r="D108" s="75"/>
      <c r="E108" s="75"/>
      <c r="F108" s="75"/>
      <c r="G108" s="75"/>
      <c r="H108" s="75"/>
      <c r="I108" s="75"/>
      <c r="J108" s="75"/>
    </row>
    <row r="109" spans="1:10" ht="12.75">
      <c r="A109" s="75"/>
      <c r="B109" s="75"/>
      <c r="C109" s="75"/>
      <c r="D109" s="75"/>
      <c r="E109" s="75"/>
      <c r="F109" s="75"/>
      <c r="G109" s="75"/>
      <c r="H109" s="75"/>
      <c r="I109" s="75"/>
      <c r="J109" s="75"/>
    </row>
    <row r="110" spans="1:10" ht="12.75">
      <c r="A110" s="75"/>
      <c r="B110" s="75"/>
      <c r="C110" s="75"/>
      <c r="D110" s="75"/>
      <c r="E110" s="75"/>
      <c r="F110" s="75"/>
      <c r="G110" s="75"/>
      <c r="H110" s="75"/>
      <c r="I110" s="75"/>
      <c r="J110" s="75"/>
    </row>
    <row r="111" spans="1:10" ht="12.75">
      <c r="A111" s="75"/>
      <c r="B111" s="75"/>
      <c r="C111" s="75"/>
      <c r="D111" s="75"/>
      <c r="E111" s="75"/>
      <c r="F111" s="75"/>
      <c r="G111" s="75"/>
      <c r="H111" s="75"/>
      <c r="I111" s="75"/>
      <c r="J111" s="75"/>
    </row>
    <row r="112" spans="1:10" ht="12.75">
      <c r="A112" s="75"/>
      <c r="B112" s="75"/>
      <c r="C112" s="75"/>
      <c r="D112" s="75"/>
      <c r="E112" s="75"/>
      <c r="F112" s="75"/>
      <c r="G112" s="75"/>
      <c r="H112" s="75"/>
      <c r="I112" s="75"/>
      <c r="J112" s="75"/>
    </row>
    <row r="113" spans="1:10" ht="12.75">
      <c r="A113" s="75"/>
      <c r="B113" s="75"/>
      <c r="C113" s="75"/>
      <c r="D113" s="75"/>
      <c r="E113" s="75"/>
      <c r="F113" s="75"/>
      <c r="G113" s="75"/>
      <c r="H113" s="75"/>
      <c r="I113" s="75"/>
      <c r="J113" s="75"/>
    </row>
  </sheetData>
  <sheetProtection/>
  <protectedRanges>
    <protectedRange sqref="C2" name="Oblast10_4"/>
    <protectedRange sqref="C77:G79" name="Oblast9_1"/>
    <protectedRange sqref="C51:G63" name="Oblast8_1"/>
    <protectedRange sqref="C10:G19" name="Oblast4_4"/>
    <protectedRange sqref="C21:G23" name="Oblast3_4"/>
    <protectedRange sqref="C10:G19" name="Oblast2_4"/>
    <protectedRange sqref="C5:G8" name="Oblast1_4"/>
    <protectedRange sqref="C21:G23" name="Oblast6_4"/>
    <protectedRange sqref="C25:G46" name="Oblast7_4"/>
  </protectedRanges>
  <mergeCells count="10">
    <mergeCell ref="A77:B77"/>
    <mergeCell ref="A78:B78"/>
    <mergeCell ref="A79:B79"/>
    <mergeCell ref="A81:B81"/>
    <mergeCell ref="A2:B2"/>
    <mergeCell ref="C2:G2"/>
    <mergeCell ref="A5:A8"/>
    <mergeCell ref="A10:A13"/>
    <mergeCell ref="A67:G67"/>
    <mergeCell ref="A73:G73"/>
  </mergeCells>
  <printOptions/>
  <pageMargins left="0.7" right="0.7" top="0.787401575" bottom="0.787401575" header="0.3" footer="0.3"/>
  <pageSetup horizontalDpi="600" verticalDpi="600" orientation="portrait" paperSize="9" scale="5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6" width="15.75390625" style="0" customWidth="1"/>
    <col min="7" max="7" width="17.25390625" style="0" customWidth="1"/>
    <col min="8" max="8" width="57.625" style="0" bestFit="1" customWidth="1"/>
  </cols>
  <sheetData>
    <row r="1" spans="1:12" ht="16.5" thickBot="1">
      <c r="A1" s="139" t="s">
        <v>175</v>
      </c>
      <c r="B1" s="139"/>
      <c r="C1" s="139"/>
      <c r="D1" s="139"/>
      <c r="E1" s="139"/>
      <c r="F1" s="139"/>
      <c r="G1" s="238" t="s">
        <v>383</v>
      </c>
      <c r="H1" s="61"/>
      <c r="I1" s="75"/>
      <c r="J1" s="75"/>
      <c r="K1" s="75"/>
      <c r="L1" s="75"/>
    </row>
    <row r="2" spans="1:12" ht="16.5" thickBot="1">
      <c r="A2" s="402" t="s">
        <v>6</v>
      </c>
      <c r="B2" s="403"/>
      <c r="C2" s="404" t="s">
        <v>55</v>
      </c>
      <c r="D2" s="405"/>
      <c r="E2" s="405"/>
      <c r="F2" s="405"/>
      <c r="G2" s="406"/>
      <c r="H2" s="61"/>
      <c r="I2" s="75"/>
      <c r="J2" s="75"/>
      <c r="K2" s="75"/>
      <c r="L2" s="75"/>
    </row>
    <row r="3" spans="1:12" ht="57" thickBot="1">
      <c r="A3" s="152" t="s">
        <v>7</v>
      </c>
      <c r="B3" s="1" t="s">
        <v>8</v>
      </c>
      <c r="C3" s="2" t="s">
        <v>176</v>
      </c>
      <c r="D3" s="2" t="s">
        <v>177</v>
      </c>
      <c r="E3" s="2" t="s">
        <v>178</v>
      </c>
      <c r="F3" s="3" t="s">
        <v>179</v>
      </c>
      <c r="G3" s="4" t="s">
        <v>9</v>
      </c>
      <c r="H3" s="217"/>
      <c r="I3" s="75"/>
      <c r="J3" s="75"/>
      <c r="K3" s="75"/>
      <c r="L3" s="75"/>
    </row>
    <row r="4" spans="1:12" ht="15.75" thickBot="1">
      <c r="A4" s="5">
        <v>501</v>
      </c>
      <c r="B4" s="6" t="s">
        <v>10</v>
      </c>
      <c r="C4" s="7">
        <f>SUM(C5:C7)</f>
        <v>2381</v>
      </c>
      <c r="D4" s="7">
        <f>SUM(D5:D7)</f>
        <v>1828</v>
      </c>
      <c r="E4" s="7">
        <f>SUM(E5:E7)</f>
        <v>2199</v>
      </c>
      <c r="F4" s="7">
        <f>SUM(F5:F7)</f>
        <v>2199</v>
      </c>
      <c r="G4" s="9"/>
      <c r="H4" s="217"/>
      <c r="I4" s="75"/>
      <c r="J4" s="75"/>
      <c r="K4" s="75"/>
      <c r="L4" s="75"/>
    </row>
    <row r="5" spans="1:12" ht="14.25">
      <c r="A5" s="407" t="s">
        <v>11</v>
      </c>
      <c r="B5" s="10" t="s">
        <v>12</v>
      </c>
      <c r="C5" s="11">
        <v>1416</v>
      </c>
      <c r="D5" s="12">
        <v>1339</v>
      </c>
      <c r="E5" s="12">
        <v>1598</v>
      </c>
      <c r="F5" s="308">
        <v>1598</v>
      </c>
      <c r="G5" s="13"/>
      <c r="H5" s="61"/>
      <c r="I5" s="75"/>
      <c r="J5" s="75"/>
      <c r="K5" s="75"/>
      <c r="L5" s="75"/>
    </row>
    <row r="6" spans="1:12" ht="14.25">
      <c r="A6" s="408"/>
      <c r="B6" s="28" t="s">
        <v>13</v>
      </c>
      <c r="C6" s="15">
        <v>18</v>
      </c>
      <c r="D6" s="16">
        <v>21</v>
      </c>
      <c r="E6" s="16">
        <v>21</v>
      </c>
      <c r="F6" s="16">
        <v>21</v>
      </c>
      <c r="G6" s="17"/>
      <c r="H6" s="240"/>
      <c r="I6" s="75"/>
      <c r="J6" s="75"/>
      <c r="K6" s="75"/>
      <c r="L6" s="75"/>
    </row>
    <row r="7" spans="1:12" ht="15" thickBot="1">
      <c r="A7" s="409"/>
      <c r="B7" s="18" t="s">
        <v>14</v>
      </c>
      <c r="C7" s="19">
        <v>947</v>
      </c>
      <c r="D7" s="20">
        <v>468</v>
      </c>
      <c r="E7" s="20">
        <v>580</v>
      </c>
      <c r="F7" s="20">
        <v>580</v>
      </c>
      <c r="G7" s="21"/>
      <c r="H7" s="61"/>
      <c r="I7" s="75"/>
      <c r="J7" s="75"/>
      <c r="K7" s="75"/>
      <c r="L7" s="75"/>
    </row>
    <row r="8" spans="1:12" ht="15.75" thickBot="1">
      <c r="A8" s="5">
        <v>502</v>
      </c>
      <c r="B8" s="5" t="s">
        <v>15</v>
      </c>
      <c r="C8" s="22">
        <f>SUM(C9:C12)</f>
        <v>1178</v>
      </c>
      <c r="D8" s="22">
        <f>SUM(D9:D12)</f>
        <v>1260</v>
      </c>
      <c r="E8" s="22">
        <f>SUM(E9:E12)</f>
        <v>1260</v>
      </c>
      <c r="F8" s="22">
        <f>SUM(F9:F12)</f>
        <v>1260</v>
      </c>
      <c r="G8" s="24"/>
      <c r="H8" s="217"/>
      <c r="I8" s="75"/>
      <c r="J8" s="75"/>
      <c r="K8" s="75"/>
      <c r="L8" s="75"/>
    </row>
    <row r="9" spans="1:12" ht="14.25">
      <c r="A9" s="410" t="s">
        <v>11</v>
      </c>
      <c r="B9" s="25" t="s">
        <v>16</v>
      </c>
      <c r="C9" s="26">
        <v>124</v>
      </c>
      <c r="D9" s="27">
        <v>110</v>
      </c>
      <c r="E9" s="27">
        <v>110</v>
      </c>
      <c r="F9" s="27">
        <v>110</v>
      </c>
      <c r="G9" s="13"/>
      <c r="H9" s="61"/>
      <c r="I9" s="75"/>
      <c r="J9" s="75"/>
      <c r="K9" s="75"/>
      <c r="L9" s="75"/>
    </row>
    <row r="10" spans="1:12" ht="14.25">
      <c r="A10" s="411"/>
      <c r="B10" s="28" t="s">
        <v>17</v>
      </c>
      <c r="C10" s="11">
        <v>685</v>
      </c>
      <c r="D10" s="12">
        <v>770</v>
      </c>
      <c r="E10" s="12">
        <v>770</v>
      </c>
      <c r="F10" s="308">
        <v>770</v>
      </c>
      <c r="G10" s="29"/>
      <c r="H10" s="61"/>
      <c r="I10" s="75"/>
      <c r="J10" s="75"/>
      <c r="K10" s="75"/>
      <c r="L10" s="75"/>
    </row>
    <row r="11" spans="1:12" ht="14.25">
      <c r="A11" s="411"/>
      <c r="B11" s="28" t="s">
        <v>57</v>
      </c>
      <c r="C11" s="15">
        <v>369</v>
      </c>
      <c r="D11" s="16">
        <v>380</v>
      </c>
      <c r="E11" s="16">
        <v>380</v>
      </c>
      <c r="F11" s="16">
        <v>380</v>
      </c>
      <c r="G11" s="17"/>
      <c r="H11" s="61"/>
      <c r="I11" s="75"/>
      <c r="J11" s="75"/>
      <c r="K11" s="75"/>
      <c r="L11" s="75"/>
    </row>
    <row r="12" spans="1:12" ht="15" thickBot="1">
      <c r="A12" s="412"/>
      <c r="B12" s="18" t="s">
        <v>58</v>
      </c>
      <c r="C12" s="30">
        <v>0</v>
      </c>
      <c r="D12" s="31">
        <v>0</v>
      </c>
      <c r="E12" s="31">
        <v>0</v>
      </c>
      <c r="F12" s="31">
        <v>0</v>
      </c>
      <c r="G12" s="32"/>
      <c r="H12" s="61"/>
      <c r="I12" s="75"/>
      <c r="J12" s="75"/>
      <c r="K12" s="75"/>
      <c r="L12" s="75"/>
    </row>
    <row r="13" spans="1:12" ht="15.75" thickBot="1">
      <c r="A13" s="5">
        <v>504</v>
      </c>
      <c r="B13" s="6" t="s">
        <v>18</v>
      </c>
      <c r="C13" s="7">
        <v>0</v>
      </c>
      <c r="D13" s="8">
        <v>0</v>
      </c>
      <c r="E13" s="8">
        <v>0</v>
      </c>
      <c r="F13" s="8">
        <v>0</v>
      </c>
      <c r="G13" s="9"/>
      <c r="H13" s="55"/>
      <c r="I13" s="75"/>
      <c r="J13" s="75"/>
      <c r="K13" s="75"/>
      <c r="L13" s="75"/>
    </row>
    <row r="14" spans="1:12" ht="15.75" thickBot="1">
      <c r="A14" s="79" t="s">
        <v>65</v>
      </c>
      <c r="B14" s="6" t="s">
        <v>66</v>
      </c>
      <c r="C14" s="7">
        <v>0</v>
      </c>
      <c r="D14" s="8">
        <v>0</v>
      </c>
      <c r="E14" s="8">
        <v>0</v>
      </c>
      <c r="F14" s="8">
        <v>0</v>
      </c>
      <c r="G14" s="9"/>
      <c r="H14" s="242"/>
      <c r="I14" s="75"/>
      <c r="J14" s="75"/>
      <c r="K14" s="75"/>
      <c r="L14" s="75"/>
    </row>
    <row r="15" spans="1:12" ht="15.75" thickBot="1">
      <c r="A15" s="5">
        <v>511</v>
      </c>
      <c r="B15" s="5" t="s">
        <v>5</v>
      </c>
      <c r="C15" s="22">
        <v>81</v>
      </c>
      <c r="D15" s="23">
        <v>150</v>
      </c>
      <c r="E15" s="23">
        <v>160</v>
      </c>
      <c r="F15" s="23">
        <v>160</v>
      </c>
      <c r="G15" s="34"/>
      <c r="H15" s="153"/>
      <c r="I15" s="75"/>
      <c r="J15" s="75"/>
      <c r="K15" s="75"/>
      <c r="L15" s="75"/>
    </row>
    <row r="16" spans="1:12" ht="15.75" thickBot="1">
      <c r="A16" s="6">
        <v>512</v>
      </c>
      <c r="B16" s="5" t="s">
        <v>19</v>
      </c>
      <c r="C16" s="7">
        <v>1</v>
      </c>
      <c r="D16" s="8">
        <v>3</v>
      </c>
      <c r="E16" s="8">
        <v>3</v>
      </c>
      <c r="F16" s="8">
        <v>3</v>
      </c>
      <c r="G16" s="24"/>
      <c r="H16" s="217"/>
      <c r="I16" s="75"/>
      <c r="J16" s="75"/>
      <c r="K16" s="75"/>
      <c r="L16" s="75"/>
    </row>
    <row r="17" spans="1:12" ht="15.75" thickBot="1">
      <c r="A17" s="5">
        <v>513</v>
      </c>
      <c r="B17" s="5" t="s">
        <v>20</v>
      </c>
      <c r="C17" s="22">
        <v>2</v>
      </c>
      <c r="D17" s="23">
        <v>10</v>
      </c>
      <c r="E17" s="23">
        <v>10</v>
      </c>
      <c r="F17" s="23">
        <v>10</v>
      </c>
      <c r="G17" s="34"/>
      <c r="H17" s="61"/>
      <c r="I17" s="75"/>
      <c r="J17" s="75"/>
      <c r="K17" s="75"/>
      <c r="L17" s="75"/>
    </row>
    <row r="18" spans="1:12" ht="15.75" thickBot="1">
      <c r="A18" s="5">
        <v>516</v>
      </c>
      <c r="B18" s="5" t="s">
        <v>67</v>
      </c>
      <c r="C18" s="22">
        <v>0</v>
      </c>
      <c r="D18" s="23">
        <v>0</v>
      </c>
      <c r="E18" s="23">
        <v>0</v>
      </c>
      <c r="F18" s="23">
        <v>0</v>
      </c>
      <c r="G18" s="34"/>
      <c r="H18" s="61"/>
      <c r="I18" s="75"/>
      <c r="J18" s="75"/>
      <c r="K18" s="75"/>
      <c r="L18" s="75"/>
    </row>
    <row r="19" spans="1:12" ht="15.75" thickBot="1">
      <c r="A19" s="5">
        <v>518</v>
      </c>
      <c r="B19" s="5" t="s">
        <v>21</v>
      </c>
      <c r="C19" s="22">
        <f>SUM(C20:C22)</f>
        <v>739</v>
      </c>
      <c r="D19" s="22">
        <f>SUM(D20:D22)</f>
        <v>567</v>
      </c>
      <c r="E19" s="22">
        <f>SUM(E20:E22)</f>
        <v>720</v>
      </c>
      <c r="F19" s="22">
        <f>SUM(F20:F22)</f>
        <v>720</v>
      </c>
      <c r="G19" s="24"/>
      <c r="H19" s="217"/>
      <c r="I19" s="75"/>
      <c r="J19" s="75"/>
      <c r="K19" s="75"/>
      <c r="L19" s="75"/>
    </row>
    <row r="20" spans="1:12" ht="15">
      <c r="A20" s="35" t="s">
        <v>11</v>
      </c>
      <c r="B20" s="25" t="s">
        <v>22</v>
      </c>
      <c r="C20" s="36">
        <v>28</v>
      </c>
      <c r="D20" s="37">
        <v>36</v>
      </c>
      <c r="E20" s="37">
        <v>36</v>
      </c>
      <c r="F20" s="37">
        <v>36</v>
      </c>
      <c r="G20" s="53"/>
      <c r="H20" s="217"/>
      <c r="I20" s="75"/>
      <c r="J20" s="75"/>
      <c r="K20" s="75"/>
      <c r="L20" s="75"/>
    </row>
    <row r="21" spans="1:12" ht="15">
      <c r="A21" s="33"/>
      <c r="B21" s="28" t="s">
        <v>23</v>
      </c>
      <c r="C21" s="38">
        <v>0</v>
      </c>
      <c r="D21" s="39">
        <v>0</v>
      </c>
      <c r="E21" s="39">
        <v>0</v>
      </c>
      <c r="F21" s="39">
        <v>0</v>
      </c>
      <c r="G21" s="71"/>
      <c r="H21" s="217"/>
      <c r="I21" s="75"/>
      <c r="J21" s="75"/>
      <c r="K21" s="75"/>
      <c r="L21" s="75"/>
    </row>
    <row r="22" spans="1:12" ht="15.75" thickBot="1">
      <c r="A22" s="33"/>
      <c r="B22" s="28" t="s">
        <v>14</v>
      </c>
      <c r="C22" s="38">
        <v>711</v>
      </c>
      <c r="D22" s="39">
        <v>531</v>
      </c>
      <c r="E22" s="39">
        <v>684</v>
      </c>
      <c r="F22" s="39">
        <v>684</v>
      </c>
      <c r="G22" s="72"/>
      <c r="H22" s="217"/>
      <c r="I22" s="75"/>
      <c r="J22" s="75"/>
      <c r="K22" s="75"/>
      <c r="L22" s="75"/>
    </row>
    <row r="23" spans="1:12" ht="15.75" thickBot="1">
      <c r="A23" s="40">
        <v>521</v>
      </c>
      <c r="B23" s="5" t="s">
        <v>24</v>
      </c>
      <c r="C23" s="22">
        <f>SUM(C24:C27)</f>
        <v>168</v>
      </c>
      <c r="D23" s="22">
        <f>SUM(D24:D27)</f>
        <v>175</v>
      </c>
      <c r="E23" s="22">
        <f>SUM(E24:E27)</f>
        <v>80</v>
      </c>
      <c r="F23" s="22">
        <f>SUM(F24:F27)</f>
        <v>80</v>
      </c>
      <c r="G23" s="24"/>
      <c r="H23" s="217"/>
      <c r="I23" s="75"/>
      <c r="J23" s="75"/>
      <c r="K23" s="75"/>
      <c r="L23" s="75"/>
    </row>
    <row r="24" spans="1:12" ht="14.25">
      <c r="A24" s="35" t="s">
        <v>11</v>
      </c>
      <c r="B24" s="41" t="s">
        <v>25</v>
      </c>
      <c r="C24" s="11">
        <v>0</v>
      </c>
      <c r="D24" s="12">
        <v>0</v>
      </c>
      <c r="E24" s="12">
        <v>0</v>
      </c>
      <c r="F24" s="308">
        <v>0</v>
      </c>
      <c r="G24" s="13"/>
      <c r="H24" s="61"/>
      <c r="I24" s="75"/>
      <c r="J24" s="75"/>
      <c r="K24" s="75"/>
      <c r="L24" s="75"/>
    </row>
    <row r="25" spans="1:12" ht="14.25">
      <c r="A25" s="42"/>
      <c r="B25" s="28" t="s">
        <v>26</v>
      </c>
      <c r="C25" s="15">
        <v>103</v>
      </c>
      <c r="D25" s="16">
        <v>106</v>
      </c>
      <c r="E25" s="16">
        <v>2</v>
      </c>
      <c r="F25" s="16">
        <v>2</v>
      </c>
      <c r="G25" s="17"/>
      <c r="H25" s="61"/>
      <c r="I25" s="75"/>
      <c r="J25" s="75"/>
      <c r="K25" s="75"/>
      <c r="L25" s="75"/>
    </row>
    <row r="26" spans="1:12" ht="14.25">
      <c r="A26" s="42"/>
      <c r="B26" s="42" t="s">
        <v>27</v>
      </c>
      <c r="C26" s="43">
        <v>16</v>
      </c>
      <c r="D26" s="44">
        <v>25</v>
      </c>
      <c r="E26" s="44">
        <v>20</v>
      </c>
      <c r="F26" s="44">
        <v>20</v>
      </c>
      <c r="G26" s="21"/>
      <c r="H26" s="61"/>
      <c r="I26" s="75"/>
      <c r="J26" s="75"/>
      <c r="K26" s="75"/>
      <c r="L26" s="75"/>
    </row>
    <row r="27" spans="1:12" ht="15" thickBot="1">
      <c r="A27" s="18"/>
      <c r="B27" s="14" t="s">
        <v>28</v>
      </c>
      <c r="C27" s="45">
        <v>49</v>
      </c>
      <c r="D27" s="31">
        <v>44</v>
      </c>
      <c r="E27" s="46">
        <v>58</v>
      </c>
      <c r="F27" s="46">
        <v>58</v>
      </c>
      <c r="G27" s="47"/>
      <c r="H27" s="61"/>
      <c r="I27" s="75"/>
      <c r="J27" s="75"/>
      <c r="K27" s="75"/>
      <c r="L27" s="75"/>
    </row>
    <row r="28" spans="1:12" ht="15.75" thickBot="1">
      <c r="A28" s="5">
        <v>524</v>
      </c>
      <c r="B28" s="5" t="s">
        <v>29</v>
      </c>
      <c r="C28" s="22">
        <v>47</v>
      </c>
      <c r="D28" s="23">
        <v>85</v>
      </c>
      <c r="E28" s="23">
        <v>47</v>
      </c>
      <c r="F28" s="23">
        <v>47</v>
      </c>
      <c r="G28" s="24"/>
      <c r="H28" s="217"/>
      <c r="I28" s="75"/>
      <c r="J28" s="75"/>
      <c r="K28" s="75"/>
      <c r="L28" s="75"/>
    </row>
    <row r="29" spans="1:12" ht="15.75" thickBot="1">
      <c r="A29" s="5">
        <v>525</v>
      </c>
      <c r="B29" s="5" t="s">
        <v>30</v>
      </c>
      <c r="C29" s="22">
        <v>41</v>
      </c>
      <c r="D29" s="23">
        <v>44</v>
      </c>
      <c r="E29" s="23">
        <v>44</v>
      </c>
      <c r="F29" s="23">
        <v>44</v>
      </c>
      <c r="G29" s="24"/>
      <c r="H29" s="217"/>
      <c r="I29" s="75"/>
      <c r="J29" s="75"/>
      <c r="K29" s="75"/>
      <c r="L29" s="75"/>
    </row>
    <row r="30" spans="1:12" ht="15.75" thickBot="1">
      <c r="A30" s="5">
        <v>527</v>
      </c>
      <c r="B30" s="5" t="s">
        <v>59</v>
      </c>
      <c r="C30" s="22">
        <v>0</v>
      </c>
      <c r="D30" s="23">
        <v>12</v>
      </c>
      <c r="E30" s="23">
        <v>11</v>
      </c>
      <c r="F30" s="23">
        <v>11</v>
      </c>
      <c r="G30" s="24"/>
      <c r="H30" s="217"/>
      <c r="I30" s="75"/>
      <c r="J30" s="75"/>
      <c r="K30" s="75"/>
      <c r="L30" s="75"/>
    </row>
    <row r="31" spans="1:12" ht="15.75" thickBot="1">
      <c r="A31" s="5">
        <v>528</v>
      </c>
      <c r="B31" s="5" t="s">
        <v>60</v>
      </c>
      <c r="C31" s="22">
        <v>0</v>
      </c>
      <c r="D31" s="23">
        <v>0</v>
      </c>
      <c r="E31" s="23">
        <v>0</v>
      </c>
      <c r="F31" s="23">
        <v>0</v>
      </c>
      <c r="G31" s="24"/>
      <c r="H31" s="217"/>
      <c r="I31" s="75"/>
      <c r="J31" s="75"/>
      <c r="K31" s="75"/>
      <c r="L31" s="75"/>
    </row>
    <row r="32" spans="1:12" ht="15.75" thickBot="1">
      <c r="A32" s="5">
        <v>531</v>
      </c>
      <c r="B32" s="5" t="s">
        <v>31</v>
      </c>
      <c r="C32" s="22">
        <v>0</v>
      </c>
      <c r="D32" s="23">
        <v>0</v>
      </c>
      <c r="E32" s="23">
        <v>0</v>
      </c>
      <c r="F32" s="23">
        <v>0</v>
      </c>
      <c r="G32" s="24"/>
      <c r="H32" s="217"/>
      <c r="I32" s="75"/>
      <c r="J32" s="75"/>
      <c r="K32" s="75"/>
      <c r="L32" s="75"/>
    </row>
    <row r="33" spans="1:12" ht="15.75" thickBot="1">
      <c r="A33" s="5">
        <v>538</v>
      </c>
      <c r="B33" s="5" t="s">
        <v>32</v>
      </c>
      <c r="C33" s="22">
        <v>1</v>
      </c>
      <c r="D33" s="23">
        <v>3</v>
      </c>
      <c r="E33" s="23">
        <v>3</v>
      </c>
      <c r="F33" s="23">
        <v>3</v>
      </c>
      <c r="G33" s="24"/>
      <c r="H33" s="217"/>
      <c r="I33" s="75"/>
      <c r="J33" s="75"/>
      <c r="K33" s="75"/>
      <c r="L33" s="75"/>
    </row>
    <row r="34" spans="1:12" ht="15.75" thickBot="1">
      <c r="A34" s="49" t="s">
        <v>68</v>
      </c>
      <c r="B34" s="5" t="s">
        <v>33</v>
      </c>
      <c r="C34" s="22">
        <v>0</v>
      </c>
      <c r="D34" s="48">
        <v>0</v>
      </c>
      <c r="E34" s="48">
        <v>0</v>
      </c>
      <c r="F34" s="48">
        <v>0</v>
      </c>
      <c r="G34" s="24"/>
      <c r="H34" s="217"/>
      <c r="I34" s="75"/>
      <c r="J34" s="75"/>
      <c r="K34" s="75"/>
      <c r="L34" s="75"/>
    </row>
    <row r="35" spans="1:12" ht="15.75" thickBot="1">
      <c r="A35" s="5">
        <v>543</v>
      </c>
      <c r="B35" s="5" t="s">
        <v>34</v>
      </c>
      <c r="C35" s="22">
        <v>0</v>
      </c>
      <c r="D35" s="23">
        <v>0</v>
      </c>
      <c r="E35" s="23">
        <v>0</v>
      </c>
      <c r="F35" s="23">
        <v>0</v>
      </c>
      <c r="G35" s="24"/>
      <c r="H35" s="217"/>
      <c r="I35" s="75"/>
      <c r="J35" s="75"/>
      <c r="K35" s="75"/>
      <c r="L35" s="75"/>
    </row>
    <row r="36" spans="1:12" ht="15.75" thickBot="1">
      <c r="A36" s="49">
        <v>548</v>
      </c>
      <c r="B36" s="5" t="s">
        <v>69</v>
      </c>
      <c r="C36" s="22">
        <v>0</v>
      </c>
      <c r="D36" s="23">
        <v>0</v>
      </c>
      <c r="E36" s="23">
        <v>0</v>
      </c>
      <c r="F36" s="23">
        <v>0</v>
      </c>
      <c r="G36" s="24"/>
      <c r="H36" s="217"/>
      <c r="I36" s="75"/>
      <c r="J36" s="75"/>
      <c r="K36" s="75"/>
      <c r="L36" s="75"/>
    </row>
    <row r="37" spans="1:12" ht="15.75" thickBot="1">
      <c r="A37" s="5">
        <v>551</v>
      </c>
      <c r="B37" s="5" t="s">
        <v>35</v>
      </c>
      <c r="C37" s="22">
        <v>35</v>
      </c>
      <c r="D37" s="23">
        <v>36</v>
      </c>
      <c r="E37" s="23">
        <v>6</v>
      </c>
      <c r="F37" s="23">
        <v>6</v>
      </c>
      <c r="G37" s="24"/>
      <c r="H37" s="217"/>
      <c r="I37" s="75"/>
      <c r="J37" s="75"/>
      <c r="K37" s="75"/>
      <c r="L37" s="75"/>
    </row>
    <row r="38" spans="1:12" ht="15.75" thickBot="1">
      <c r="A38" s="49" t="s">
        <v>70</v>
      </c>
      <c r="B38" s="5" t="s">
        <v>71</v>
      </c>
      <c r="C38" s="22">
        <v>0</v>
      </c>
      <c r="D38" s="23">
        <v>0</v>
      </c>
      <c r="E38" s="23">
        <v>0</v>
      </c>
      <c r="F38" s="23">
        <v>0</v>
      </c>
      <c r="G38" s="24"/>
      <c r="H38" s="217"/>
      <c r="I38" s="75"/>
      <c r="J38" s="75"/>
      <c r="K38" s="75"/>
      <c r="L38" s="75"/>
    </row>
    <row r="39" spans="1:12" ht="15.75" thickBot="1">
      <c r="A39" s="49">
        <v>556</v>
      </c>
      <c r="B39" s="5" t="s">
        <v>72</v>
      </c>
      <c r="C39" s="22">
        <v>0</v>
      </c>
      <c r="D39" s="23">
        <v>0</v>
      </c>
      <c r="E39" s="23">
        <v>0</v>
      </c>
      <c r="F39" s="23">
        <v>0</v>
      </c>
      <c r="G39" s="24"/>
      <c r="H39" s="217"/>
      <c r="I39" s="75"/>
      <c r="J39" s="75"/>
      <c r="K39" s="75"/>
      <c r="L39" s="75"/>
    </row>
    <row r="40" spans="1:12" ht="15.75" thickBot="1">
      <c r="A40" s="49">
        <v>557</v>
      </c>
      <c r="B40" s="5" t="s">
        <v>73</v>
      </c>
      <c r="C40" s="22">
        <v>0</v>
      </c>
      <c r="D40" s="23">
        <v>0</v>
      </c>
      <c r="E40" s="23">
        <v>0</v>
      </c>
      <c r="F40" s="23">
        <v>0</v>
      </c>
      <c r="G40" s="24"/>
      <c r="H40" s="217"/>
      <c r="I40" s="75"/>
      <c r="J40" s="75"/>
      <c r="K40" s="75"/>
      <c r="L40" s="75"/>
    </row>
    <row r="41" spans="1:12" ht="15.75" thickBot="1">
      <c r="A41" s="49">
        <v>558</v>
      </c>
      <c r="B41" s="5" t="s">
        <v>74</v>
      </c>
      <c r="C41" s="22">
        <v>259</v>
      </c>
      <c r="D41" s="23">
        <v>567</v>
      </c>
      <c r="E41" s="23">
        <v>156</v>
      </c>
      <c r="F41" s="23">
        <v>156</v>
      </c>
      <c r="G41" s="24">
        <v>1</v>
      </c>
      <c r="H41" s="217"/>
      <c r="I41" s="75"/>
      <c r="J41" s="75"/>
      <c r="K41" s="75"/>
      <c r="L41" s="75"/>
    </row>
    <row r="42" spans="1:12" ht="15.75" thickBot="1">
      <c r="A42" s="49">
        <v>549</v>
      </c>
      <c r="B42" s="5" t="s">
        <v>36</v>
      </c>
      <c r="C42" s="22">
        <v>62</v>
      </c>
      <c r="D42" s="23">
        <v>97</v>
      </c>
      <c r="E42" s="23">
        <v>127</v>
      </c>
      <c r="F42" s="23">
        <v>127</v>
      </c>
      <c r="G42" s="24"/>
      <c r="H42" s="244"/>
      <c r="I42" s="75"/>
      <c r="J42" s="75"/>
      <c r="K42" s="75"/>
      <c r="L42" s="75"/>
    </row>
    <row r="43" spans="1:12" ht="15.75" thickBot="1">
      <c r="A43" s="49" t="s">
        <v>182</v>
      </c>
      <c r="B43" s="5" t="s">
        <v>76</v>
      </c>
      <c r="C43" s="22">
        <v>0</v>
      </c>
      <c r="D43" s="23">
        <v>0</v>
      </c>
      <c r="E43" s="23">
        <v>0</v>
      </c>
      <c r="F43" s="23">
        <v>0</v>
      </c>
      <c r="G43" s="24"/>
      <c r="H43" s="217"/>
      <c r="I43" s="75"/>
      <c r="J43" s="75"/>
      <c r="K43" s="75"/>
      <c r="L43" s="75"/>
    </row>
    <row r="44" spans="1:12" ht="15.75" thickBot="1">
      <c r="A44" s="6">
        <v>569</v>
      </c>
      <c r="B44" s="6" t="s">
        <v>37</v>
      </c>
      <c r="C44" s="7">
        <v>0</v>
      </c>
      <c r="D44" s="8">
        <v>0</v>
      </c>
      <c r="E44" s="8">
        <v>0</v>
      </c>
      <c r="F44" s="8">
        <v>0</v>
      </c>
      <c r="G44" s="9"/>
      <c r="H44" s="217"/>
      <c r="I44" s="75"/>
      <c r="J44" s="75"/>
      <c r="K44" s="75"/>
      <c r="L44" s="75"/>
    </row>
    <row r="45" spans="1:12" ht="15.75" thickBot="1">
      <c r="A45" s="50"/>
      <c r="B45" s="50" t="s">
        <v>61</v>
      </c>
      <c r="C45" s="51">
        <v>140</v>
      </c>
      <c r="D45" s="52">
        <v>0</v>
      </c>
      <c r="E45" s="52">
        <v>0</v>
      </c>
      <c r="F45" s="52">
        <v>0</v>
      </c>
      <c r="G45" s="54"/>
      <c r="H45" s="217"/>
      <c r="I45" s="75"/>
      <c r="J45" s="75"/>
      <c r="K45" s="75"/>
      <c r="L45" s="75"/>
    </row>
    <row r="46" spans="1:12" ht="16.5" thickBot="1" thickTop="1">
      <c r="A46" s="80" t="s">
        <v>38</v>
      </c>
      <c r="B46" s="6" t="s">
        <v>39</v>
      </c>
      <c r="C46" s="7">
        <f>SUM(C4,C8,C13:C19,C23,C28:C45)</f>
        <v>5135</v>
      </c>
      <c r="D46" s="7">
        <f>SUM(D4,D8,D13:D19,D23,D28:D45)</f>
        <v>4837</v>
      </c>
      <c r="E46" s="7">
        <f>SUM(E4,E8,E13:E19,E23,E28:E45)</f>
        <v>4826</v>
      </c>
      <c r="F46" s="7">
        <f>SUM(F4,F8,F13:F19,F23,F28:F45)</f>
        <v>4826</v>
      </c>
      <c r="G46" s="9"/>
      <c r="H46" s="217"/>
      <c r="I46" s="75"/>
      <c r="J46" s="75"/>
      <c r="K46" s="75"/>
      <c r="L46" s="75"/>
    </row>
    <row r="47" spans="1:12" ht="15">
      <c r="A47" s="55"/>
      <c r="B47" s="55"/>
      <c r="C47" s="56"/>
      <c r="D47" s="56"/>
      <c r="E47" s="56"/>
      <c r="F47" s="56"/>
      <c r="G47" s="55"/>
      <c r="H47" s="217"/>
      <c r="I47" s="75"/>
      <c r="J47" s="75"/>
      <c r="K47" s="75"/>
      <c r="L47" s="75"/>
    </row>
    <row r="48" spans="1:12" ht="15.75" thickBot="1">
      <c r="A48" s="55"/>
      <c r="B48" s="55"/>
      <c r="C48" s="56"/>
      <c r="D48" s="56"/>
      <c r="E48" s="56"/>
      <c r="F48" s="56"/>
      <c r="G48" s="55"/>
      <c r="H48" s="217"/>
      <c r="I48" s="75"/>
      <c r="J48" s="75"/>
      <c r="K48" s="75"/>
      <c r="L48" s="75"/>
    </row>
    <row r="49" spans="1:12" ht="57" thickBot="1">
      <c r="A49" s="1"/>
      <c r="B49" s="1" t="s">
        <v>8</v>
      </c>
      <c r="C49" s="2" t="s">
        <v>176</v>
      </c>
      <c r="D49" s="2" t="s">
        <v>177</v>
      </c>
      <c r="E49" s="2" t="s">
        <v>178</v>
      </c>
      <c r="F49" s="3" t="s">
        <v>179</v>
      </c>
      <c r="G49" s="4" t="s">
        <v>9</v>
      </c>
      <c r="H49" s="61"/>
      <c r="I49" s="75"/>
      <c r="J49" s="75"/>
      <c r="K49" s="75"/>
      <c r="L49" s="75"/>
    </row>
    <row r="50" spans="1:12" ht="15.75" thickBot="1">
      <c r="A50" s="57">
        <v>602</v>
      </c>
      <c r="B50" s="5" t="s">
        <v>40</v>
      </c>
      <c r="C50" s="22">
        <v>0</v>
      </c>
      <c r="D50" s="23">
        <v>0</v>
      </c>
      <c r="E50" s="23">
        <v>0</v>
      </c>
      <c r="F50" s="23">
        <v>0</v>
      </c>
      <c r="G50" s="5"/>
      <c r="H50" s="217"/>
      <c r="I50" s="75"/>
      <c r="J50" s="75"/>
      <c r="K50" s="75"/>
      <c r="L50" s="75"/>
    </row>
    <row r="51" spans="1:12" ht="15.75" thickBot="1">
      <c r="A51" s="5">
        <v>603</v>
      </c>
      <c r="B51" s="5" t="s">
        <v>41</v>
      </c>
      <c r="C51" s="22">
        <v>156</v>
      </c>
      <c r="D51" s="23">
        <v>110</v>
      </c>
      <c r="E51" s="23">
        <v>150</v>
      </c>
      <c r="F51" s="23">
        <v>150</v>
      </c>
      <c r="G51" s="5"/>
      <c r="H51" s="217"/>
      <c r="I51" s="75"/>
      <c r="J51" s="75"/>
      <c r="K51" s="75"/>
      <c r="L51" s="75"/>
    </row>
    <row r="52" spans="1:12" ht="15.75" thickBot="1">
      <c r="A52" s="5">
        <v>604</v>
      </c>
      <c r="B52" s="5" t="s">
        <v>62</v>
      </c>
      <c r="C52" s="22">
        <v>0</v>
      </c>
      <c r="D52" s="23">
        <v>0</v>
      </c>
      <c r="E52" s="23">
        <v>0</v>
      </c>
      <c r="F52" s="23">
        <v>0</v>
      </c>
      <c r="G52" s="5"/>
      <c r="H52" s="217"/>
      <c r="I52" s="75"/>
      <c r="J52" s="75"/>
      <c r="K52" s="75"/>
      <c r="L52" s="75"/>
    </row>
    <row r="53" spans="1:12" ht="15.75" thickBot="1">
      <c r="A53" s="49">
        <v>609</v>
      </c>
      <c r="B53" s="5" t="s">
        <v>42</v>
      </c>
      <c r="C53" s="22">
        <v>1602</v>
      </c>
      <c r="D53" s="23">
        <v>1470</v>
      </c>
      <c r="E53" s="23">
        <v>1773</v>
      </c>
      <c r="F53" s="23">
        <v>1773</v>
      </c>
      <c r="G53" s="5"/>
      <c r="H53" s="217"/>
      <c r="I53" s="75"/>
      <c r="J53" s="75"/>
      <c r="K53" s="75"/>
      <c r="L53" s="75"/>
    </row>
    <row r="54" spans="1:12" ht="15.75" thickBot="1">
      <c r="A54" s="49">
        <v>641</v>
      </c>
      <c r="B54" s="5" t="s">
        <v>77</v>
      </c>
      <c r="C54" s="22">
        <v>0</v>
      </c>
      <c r="D54" s="23">
        <v>0</v>
      </c>
      <c r="E54" s="23">
        <v>0</v>
      </c>
      <c r="F54" s="23">
        <v>0</v>
      </c>
      <c r="G54" s="5"/>
      <c r="H54" s="217"/>
      <c r="I54" s="75"/>
      <c r="J54" s="75"/>
      <c r="K54" s="75"/>
      <c r="L54" s="75"/>
    </row>
    <row r="55" spans="1:12" ht="15.75" thickBot="1">
      <c r="A55" s="5">
        <v>642</v>
      </c>
      <c r="B55" s="5" t="s">
        <v>33</v>
      </c>
      <c r="C55" s="22">
        <v>0</v>
      </c>
      <c r="D55" s="23">
        <v>0</v>
      </c>
      <c r="E55" s="23">
        <v>0</v>
      </c>
      <c r="F55" s="23">
        <v>0</v>
      </c>
      <c r="G55" s="58"/>
      <c r="H55" s="61"/>
      <c r="I55" s="75"/>
      <c r="J55" s="75"/>
      <c r="K55" s="75"/>
      <c r="L55" s="75"/>
    </row>
    <row r="56" spans="1:12" ht="15.75" thickBot="1">
      <c r="A56" s="79" t="s">
        <v>78</v>
      </c>
      <c r="B56" s="33" t="s">
        <v>79</v>
      </c>
      <c r="C56" s="7">
        <v>0</v>
      </c>
      <c r="D56" s="8">
        <v>0</v>
      </c>
      <c r="E56" s="8">
        <v>0</v>
      </c>
      <c r="F56" s="8">
        <v>0</v>
      </c>
      <c r="G56" s="42"/>
      <c r="H56" s="61"/>
      <c r="I56" s="75"/>
      <c r="J56" s="75"/>
      <c r="K56" s="75"/>
      <c r="L56" s="75"/>
    </row>
    <row r="57" spans="1:12" ht="15.75" thickBot="1">
      <c r="A57" s="5">
        <v>648</v>
      </c>
      <c r="B57" s="5" t="s">
        <v>43</v>
      </c>
      <c r="C57" s="22">
        <v>16</v>
      </c>
      <c r="D57" s="23">
        <v>50</v>
      </c>
      <c r="E57" s="23">
        <v>0</v>
      </c>
      <c r="F57" s="23">
        <v>0</v>
      </c>
      <c r="G57" s="5"/>
      <c r="H57" s="217"/>
      <c r="I57" s="75"/>
      <c r="J57" s="75"/>
      <c r="K57" s="75"/>
      <c r="L57" s="75"/>
    </row>
    <row r="58" spans="1:12" ht="15.75" thickBot="1">
      <c r="A58" s="5">
        <v>649</v>
      </c>
      <c r="B58" s="5" t="s">
        <v>44</v>
      </c>
      <c r="C58" s="22">
        <v>4</v>
      </c>
      <c r="D58" s="23">
        <v>1</v>
      </c>
      <c r="E58" s="23">
        <v>1</v>
      </c>
      <c r="F58" s="23">
        <v>1</v>
      </c>
      <c r="G58" s="5"/>
      <c r="H58" s="217"/>
      <c r="I58" s="75"/>
      <c r="J58" s="75"/>
      <c r="K58" s="75"/>
      <c r="L58" s="75"/>
    </row>
    <row r="59" spans="1:12" ht="15.75" thickBot="1">
      <c r="A59" s="5">
        <v>662</v>
      </c>
      <c r="B59" s="5" t="s">
        <v>45</v>
      </c>
      <c r="C59" s="22">
        <v>0</v>
      </c>
      <c r="D59" s="23">
        <v>0</v>
      </c>
      <c r="E59" s="23">
        <v>0</v>
      </c>
      <c r="F59" s="23">
        <v>0</v>
      </c>
      <c r="G59" s="58"/>
      <c r="H59" s="61"/>
      <c r="I59" s="75"/>
      <c r="J59" s="75"/>
      <c r="K59" s="75"/>
      <c r="L59" s="75"/>
    </row>
    <row r="60" spans="1:12" ht="15.75" thickBot="1">
      <c r="A60" s="245" t="s">
        <v>183</v>
      </c>
      <c r="B60" s="40" t="s">
        <v>184</v>
      </c>
      <c r="C60" s="73">
        <v>5</v>
      </c>
      <c r="D60" s="74">
        <v>6</v>
      </c>
      <c r="E60" s="74">
        <v>2</v>
      </c>
      <c r="F60" s="74">
        <v>2</v>
      </c>
      <c r="G60" s="81"/>
      <c r="H60" s="61"/>
      <c r="I60" s="75"/>
      <c r="J60" s="75"/>
      <c r="K60" s="75"/>
      <c r="L60" s="75"/>
    </row>
    <row r="61" spans="1:12" ht="15.75" thickBot="1">
      <c r="A61" s="49" t="s">
        <v>80</v>
      </c>
      <c r="B61" s="5" t="s">
        <v>63</v>
      </c>
      <c r="C61" s="22">
        <v>0</v>
      </c>
      <c r="D61" s="23">
        <v>0</v>
      </c>
      <c r="E61" s="23">
        <v>0</v>
      </c>
      <c r="F61" s="23">
        <v>0</v>
      </c>
      <c r="G61" s="58"/>
      <c r="H61" s="61"/>
      <c r="I61" s="75"/>
      <c r="J61" s="75"/>
      <c r="K61" s="75"/>
      <c r="L61" s="75"/>
    </row>
    <row r="62" spans="1:12" ht="15.75" thickBot="1">
      <c r="A62" s="50"/>
      <c r="B62" s="50"/>
      <c r="C62" s="51"/>
      <c r="D62" s="52"/>
      <c r="E62" s="52"/>
      <c r="F62" s="52"/>
      <c r="G62" s="59"/>
      <c r="H62" s="61"/>
      <c r="I62" s="75"/>
      <c r="J62" s="75"/>
      <c r="K62" s="75"/>
      <c r="L62" s="75"/>
    </row>
    <row r="63" spans="1:12" ht="16.5" thickBot="1" thickTop="1">
      <c r="A63" s="6" t="s">
        <v>47</v>
      </c>
      <c r="B63" s="6" t="s">
        <v>48</v>
      </c>
      <c r="C63" s="60">
        <f>SUM(C50:C62)</f>
        <v>1783</v>
      </c>
      <c r="D63" s="60">
        <f>SUM(D50:D62)</f>
        <v>1637</v>
      </c>
      <c r="E63" s="60">
        <f>SUM(E50:E62)</f>
        <v>1926</v>
      </c>
      <c r="F63" s="60">
        <f>SUM(F50:F62)</f>
        <v>1926</v>
      </c>
      <c r="G63" s="6"/>
      <c r="H63" s="217"/>
      <c r="I63" s="75"/>
      <c r="J63" s="75"/>
      <c r="K63" s="75"/>
      <c r="L63" s="75"/>
    </row>
    <row r="64" spans="1:12" ht="15">
      <c r="A64" s="55"/>
      <c r="B64" s="55"/>
      <c r="C64" s="56"/>
      <c r="D64" s="56"/>
      <c r="E64" s="56"/>
      <c r="F64" s="56"/>
      <c r="G64" s="55"/>
      <c r="H64" s="217"/>
      <c r="I64" s="75"/>
      <c r="J64" s="75"/>
      <c r="K64" s="75"/>
      <c r="L64" s="75"/>
    </row>
    <row r="65" spans="1:12" ht="15">
      <c r="A65" s="61"/>
      <c r="B65" s="61"/>
      <c r="C65" s="62"/>
      <c r="D65" s="62"/>
      <c r="E65" s="62"/>
      <c r="F65" s="63"/>
      <c r="G65" s="61"/>
      <c r="H65" s="61"/>
      <c r="I65" s="75"/>
      <c r="J65" s="75"/>
      <c r="K65" s="75"/>
      <c r="L65" s="75"/>
    </row>
    <row r="66" spans="1:12" ht="15.75" thickBot="1">
      <c r="A66" s="413" t="s">
        <v>180</v>
      </c>
      <c r="B66" s="413"/>
      <c r="C66" s="413"/>
      <c r="D66" s="413"/>
      <c r="E66" s="413"/>
      <c r="F66" s="413"/>
      <c r="G66" s="413"/>
      <c r="H66" s="217"/>
      <c r="I66" s="75"/>
      <c r="J66" s="75"/>
      <c r="K66" s="75"/>
      <c r="L66" s="75"/>
    </row>
    <row r="67" spans="1:12" ht="14.25">
      <c r="A67" s="25" t="s">
        <v>49</v>
      </c>
      <c r="B67" s="25" t="s">
        <v>50</v>
      </c>
      <c r="C67" s="64">
        <f>SUM(C63)</f>
        <v>1783</v>
      </c>
      <c r="D67" s="64">
        <f>SUM(D63)</f>
        <v>1637</v>
      </c>
      <c r="E67" s="64">
        <f>SUM(E63)</f>
        <v>1926</v>
      </c>
      <c r="F67" s="64">
        <f>SUM(F63)</f>
        <v>1926</v>
      </c>
      <c r="G67" s="25"/>
      <c r="H67" s="61"/>
      <c r="I67" s="75"/>
      <c r="J67" s="75"/>
      <c r="K67" s="75"/>
      <c r="L67" s="75"/>
    </row>
    <row r="68" spans="1:12" ht="15" thickBot="1">
      <c r="A68" s="65" t="s">
        <v>51</v>
      </c>
      <c r="B68" s="65" t="s">
        <v>52</v>
      </c>
      <c r="C68" s="66">
        <f>SUM(C46)</f>
        <v>5135</v>
      </c>
      <c r="D68" s="66">
        <f>SUM(D46)</f>
        <v>4837</v>
      </c>
      <c r="E68" s="66">
        <f>SUM(E46)</f>
        <v>4826</v>
      </c>
      <c r="F68" s="66">
        <f>SUM(F46)</f>
        <v>4826</v>
      </c>
      <c r="G68" s="18"/>
      <c r="H68" s="61"/>
      <c r="I68" s="75"/>
      <c r="J68" s="75"/>
      <c r="K68" s="75"/>
      <c r="L68" s="75"/>
    </row>
    <row r="69" spans="1:12" ht="15.75" thickBot="1">
      <c r="A69" s="5"/>
      <c r="B69" s="67" t="s">
        <v>185</v>
      </c>
      <c r="C69" s="68">
        <f>SUM(C68-C67)</f>
        <v>3352</v>
      </c>
      <c r="D69" s="68">
        <f>SUM(D68-D67)</f>
        <v>3200</v>
      </c>
      <c r="E69" s="372">
        <f>SUM(E68-E67)</f>
        <v>2900</v>
      </c>
      <c r="F69" s="365">
        <f>SUM(F68-F67)</f>
        <v>2900</v>
      </c>
      <c r="G69" s="5"/>
      <c r="H69" s="217"/>
      <c r="I69" s="75"/>
      <c r="J69" s="75"/>
      <c r="K69" s="75"/>
      <c r="L69" s="75"/>
    </row>
    <row r="70" spans="1:12" ht="15">
      <c r="A70" s="55"/>
      <c r="B70" s="76"/>
      <c r="C70" s="77"/>
      <c r="D70" s="77"/>
      <c r="E70" s="77"/>
      <c r="F70" s="77"/>
      <c r="G70" s="55"/>
      <c r="H70" s="217"/>
      <c r="I70" s="75"/>
      <c r="J70" s="75"/>
      <c r="K70" s="75"/>
      <c r="L70" s="75"/>
    </row>
    <row r="71" spans="1:12" ht="15.75">
      <c r="A71" s="399" t="s">
        <v>81</v>
      </c>
      <c r="B71" s="399"/>
      <c r="C71" s="399"/>
      <c r="D71" s="399"/>
      <c r="E71" s="399"/>
      <c r="F71" s="399"/>
      <c r="G71" s="400"/>
      <c r="H71" s="217"/>
      <c r="I71" s="75"/>
      <c r="J71" s="75"/>
      <c r="K71" s="75"/>
      <c r="L71" s="75"/>
    </row>
    <row r="72" spans="1:12" ht="15.75">
      <c r="A72" s="237"/>
      <c r="B72" s="237"/>
      <c r="C72" s="237"/>
      <c r="D72" s="237"/>
      <c r="E72" s="237"/>
      <c r="F72" s="237"/>
      <c r="G72" s="237"/>
      <c r="H72" s="217"/>
      <c r="I72" s="75"/>
      <c r="J72" s="75"/>
      <c r="K72" s="75"/>
      <c r="L72" s="75"/>
    </row>
    <row r="73" spans="1:12" ht="15.75">
      <c r="A73" s="246">
        <v>1</v>
      </c>
      <c r="B73" s="247" t="s">
        <v>186</v>
      </c>
      <c r="C73" s="121"/>
      <c r="D73" s="121"/>
      <c r="E73" s="237"/>
      <c r="F73" s="237"/>
      <c r="G73" s="237"/>
      <c r="H73" s="217"/>
      <c r="I73" s="75"/>
      <c r="J73" s="75"/>
      <c r="K73" s="75"/>
      <c r="L73" s="75"/>
    </row>
    <row r="74" spans="1:12" ht="15.75">
      <c r="A74" s="237"/>
      <c r="B74" s="237"/>
      <c r="C74" s="237"/>
      <c r="D74" s="237"/>
      <c r="E74" s="237"/>
      <c r="F74" s="237"/>
      <c r="G74" s="237"/>
      <c r="H74" s="217"/>
      <c r="I74" s="75"/>
      <c r="J74" s="75"/>
      <c r="K74" s="75"/>
      <c r="L74" s="75"/>
    </row>
    <row r="75" spans="1:12" ht="15.75">
      <c r="A75" s="121">
        <v>27</v>
      </c>
      <c r="B75" s="121" t="s">
        <v>187</v>
      </c>
      <c r="C75" s="121"/>
      <c r="D75" s="121"/>
      <c r="E75" s="237"/>
      <c r="F75" s="237"/>
      <c r="G75" s="237"/>
      <c r="H75" s="217"/>
      <c r="I75" s="75"/>
      <c r="J75" s="75"/>
      <c r="K75" s="75"/>
      <c r="L75" s="75"/>
    </row>
    <row r="76" spans="1:12" ht="15.75">
      <c r="A76" s="121">
        <v>39</v>
      </c>
      <c r="B76" s="121" t="s">
        <v>188</v>
      </c>
      <c r="C76" s="121"/>
      <c r="D76" s="121"/>
      <c r="E76" s="237"/>
      <c r="F76" s="237"/>
      <c r="G76" s="237"/>
      <c r="H76" s="217"/>
      <c r="I76" s="75"/>
      <c r="J76" s="75"/>
      <c r="K76" s="75"/>
      <c r="L76" s="75"/>
    </row>
    <row r="77" spans="1:12" ht="15.75">
      <c r="A77" s="121">
        <v>30</v>
      </c>
      <c r="B77" s="121" t="s">
        <v>189</v>
      </c>
      <c r="C77" s="121"/>
      <c r="D77" s="121"/>
      <c r="E77" s="237"/>
      <c r="F77" s="237"/>
      <c r="G77" s="237"/>
      <c r="H77" s="217"/>
      <c r="I77" s="75"/>
      <c r="J77" s="75"/>
      <c r="K77" s="75"/>
      <c r="L77" s="75"/>
    </row>
    <row r="78" spans="1:12" ht="15.75">
      <c r="A78" s="248">
        <v>3</v>
      </c>
      <c r="B78" s="248" t="s">
        <v>190</v>
      </c>
      <c r="C78" s="248"/>
      <c r="D78" s="121"/>
      <c r="E78" s="237"/>
      <c r="F78" s="237"/>
      <c r="G78" s="237"/>
      <c r="H78" s="217"/>
      <c r="I78" s="75"/>
      <c r="J78" s="75"/>
      <c r="K78" s="75"/>
      <c r="L78" s="75"/>
    </row>
    <row r="79" spans="1:12" ht="15.75">
      <c r="A79" s="249">
        <v>99</v>
      </c>
      <c r="B79" s="249" t="s">
        <v>191</v>
      </c>
      <c r="C79" s="249"/>
      <c r="D79" s="121"/>
      <c r="E79" s="237"/>
      <c r="F79" s="237"/>
      <c r="G79" s="237"/>
      <c r="H79" s="217"/>
      <c r="I79" s="75"/>
      <c r="J79" s="75"/>
      <c r="K79" s="75"/>
      <c r="L79" s="75"/>
    </row>
    <row r="80" spans="1:12" ht="15.75">
      <c r="A80" s="249"/>
      <c r="B80" s="249"/>
      <c r="C80" s="249"/>
      <c r="D80" s="121"/>
      <c r="E80" s="237"/>
      <c r="F80" s="237"/>
      <c r="G80" s="237"/>
      <c r="H80" s="217"/>
      <c r="I80" s="75"/>
      <c r="J80" s="75"/>
      <c r="K80" s="75"/>
      <c r="L80" s="75"/>
    </row>
    <row r="81" spans="1:8" ht="15.75">
      <c r="A81" s="121">
        <v>31</v>
      </c>
      <c r="B81" s="120" t="s">
        <v>192</v>
      </c>
      <c r="C81" s="121"/>
      <c r="D81" s="121"/>
      <c r="E81" s="237"/>
      <c r="F81" s="237"/>
      <c r="G81" s="237"/>
      <c r="H81" s="217"/>
    </row>
    <row r="82" spans="1:8" ht="15.75">
      <c r="A82" s="248">
        <v>6</v>
      </c>
      <c r="B82" s="248" t="s">
        <v>193</v>
      </c>
      <c r="C82" s="248"/>
      <c r="D82" s="121"/>
      <c r="E82" s="237"/>
      <c r="F82" s="237"/>
      <c r="G82" s="237"/>
      <c r="H82" s="217"/>
    </row>
    <row r="83" spans="1:8" ht="15.75">
      <c r="A83" s="249">
        <v>37</v>
      </c>
      <c r="B83" s="249" t="s">
        <v>194</v>
      </c>
      <c r="C83" s="249"/>
      <c r="D83" s="121"/>
      <c r="E83" s="237"/>
      <c r="F83" s="237"/>
      <c r="G83" s="237"/>
      <c r="H83" s="217"/>
    </row>
    <row r="84" spans="1:8" ht="15.75">
      <c r="A84" s="249"/>
      <c r="B84" s="249"/>
      <c r="C84" s="249"/>
      <c r="D84" s="121"/>
      <c r="E84" s="237"/>
      <c r="F84" s="237"/>
      <c r="G84" s="237"/>
      <c r="H84" s="217"/>
    </row>
    <row r="85" spans="1:8" ht="15.75">
      <c r="A85" s="248">
        <v>20</v>
      </c>
      <c r="B85" s="248" t="s">
        <v>195</v>
      </c>
      <c r="C85" s="248"/>
      <c r="D85" s="121"/>
      <c r="E85" s="237"/>
      <c r="F85" s="237"/>
      <c r="G85" s="237"/>
      <c r="H85" s="217"/>
    </row>
    <row r="86" spans="1:8" ht="15.75">
      <c r="A86" s="250">
        <v>20</v>
      </c>
      <c r="B86" s="250" t="s">
        <v>196</v>
      </c>
      <c r="C86" s="119"/>
      <c r="D86" s="121"/>
      <c r="E86" s="237"/>
      <c r="F86" s="237"/>
      <c r="G86" s="237"/>
      <c r="H86" s="217"/>
    </row>
    <row r="87" spans="1:8" ht="15.75">
      <c r="A87" s="249"/>
      <c r="B87" s="249"/>
      <c r="C87" s="121"/>
      <c r="D87" s="121"/>
      <c r="E87" s="237"/>
      <c r="F87" s="237"/>
      <c r="G87" s="237"/>
      <c r="H87" s="217"/>
    </row>
    <row r="88" spans="1:8" ht="15.75">
      <c r="A88" s="249">
        <v>156</v>
      </c>
      <c r="B88" s="249" t="s">
        <v>197</v>
      </c>
      <c r="C88" s="121"/>
      <c r="D88" s="121"/>
      <c r="E88" s="237"/>
      <c r="F88" s="237"/>
      <c r="G88" s="237"/>
      <c r="H88" s="217"/>
    </row>
    <row r="89" spans="1:8" ht="15.75">
      <c r="A89" s="237"/>
      <c r="B89" s="237"/>
      <c r="C89" s="237"/>
      <c r="D89" s="237"/>
      <c r="E89" s="237"/>
      <c r="F89" s="237"/>
      <c r="G89" s="237"/>
      <c r="H89" s="217"/>
    </row>
    <row r="90" spans="1:8" ht="15.75">
      <c r="A90" s="251"/>
      <c r="B90" s="252"/>
      <c r="C90" s="253"/>
      <c r="D90" s="253"/>
      <c r="E90" s="253"/>
      <c r="F90" s="253"/>
      <c r="G90" s="251"/>
      <c r="H90" s="217"/>
    </row>
    <row r="91" spans="1:8" ht="15.75">
      <c r="A91" s="401" t="s">
        <v>198</v>
      </c>
      <c r="B91" s="401"/>
      <c r="C91" s="254"/>
      <c r="D91" s="254"/>
      <c r="E91" s="254"/>
      <c r="F91" s="255"/>
      <c r="G91" s="222"/>
      <c r="H91" s="61"/>
    </row>
    <row r="92" spans="1:8" ht="15.75">
      <c r="A92" s="401" t="s">
        <v>83</v>
      </c>
      <c r="B92" s="401"/>
      <c r="C92" s="254"/>
      <c r="D92" s="254"/>
      <c r="E92" s="254"/>
      <c r="F92" s="255"/>
      <c r="G92" s="222"/>
      <c r="H92" s="61"/>
    </row>
    <row r="93" spans="1:8" ht="15.75">
      <c r="A93" s="401" t="s">
        <v>199</v>
      </c>
      <c r="B93" s="401"/>
      <c r="C93" s="254"/>
      <c r="D93" s="254"/>
      <c r="E93" s="254"/>
      <c r="F93" s="255"/>
      <c r="G93" s="222"/>
      <c r="H93" s="61"/>
    </row>
    <row r="94" spans="1:8" ht="15">
      <c r="A94" s="61"/>
      <c r="B94" s="61"/>
      <c r="C94" s="62"/>
      <c r="D94" s="62"/>
      <c r="E94" s="62"/>
      <c r="F94" s="63"/>
      <c r="G94" s="61"/>
      <c r="H94" s="61"/>
    </row>
    <row r="95" spans="1:8" ht="15">
      <c r="A95" s="61"/>
      <c r="B95" s="61"/>
      <c r="C95" s="62"/>
      <c r="D95" s="62"/>
      <c r="E95" s="62"/>
      <c r="F95" s="63"/>
      <c r="G95" s="61"/>
      <c r="H95" s="61"/>
    </row>
    <row r="96" spans="1:8" ht="15">
      <c r="A96" s="61"/>
      <c r="B96" s="61"/>
      <c r="C96" s="62"/>
      <c r="D96" s="62"/>
      <c r="E96" s="62"/>
      <c r="F96" s="63"/>
      <c r="G96" s="61"/>
      <c r="H96" s="61"/>
    </row>
    <row r="97" spans="1:8" ht="15">
      <c r="A97" s="61"/>
      <c r="B97" s="61"/>
      <c r="C97" s="62"/>
      <c r="D97" s="62"/>
      <c r="E97" s="62"/>
      <c r="F97" s="63"/>
      <c r="G97" s="61"/>
      <c r="H97" s="61"/>
    </row>
  </sheetData>
  <sheetProtection/>
  <protectedRanges>
    <protectedRange sqref="C2" name="Oblast10_1"/>
    <protectedRange sqref="C91:G93" name="Oblast9_1"/>
    <protectedRange sqref="C50:G62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5" name="Oblast7_1"/>
  </protectedRanges>
  <mergeCells count="9">
    <mergeCell ref="A92:B92"/>
    <mergeCell ref="A93:B93"/>
    <mergeCell ref="A71:G71"/>
    <mergeCell ref="A2:B2"/>
    <mergeCell ref="C2:G2"/>
    <mergeCell ref="A5:A7"/>
    <mergeCell ref="A9:A12"/>
    <mergeCell ref="A66:G66"/>
    <mergeCell ref="A91:B91"/>
  </mergeCells>
  <printOptions/>
  <pageMargins left="0.7" right="0.7" top="0.787401575" bottom="0.787401575" header="0.3" footer="0.3"/>
  <pageSetup horizontalDpi="600" verticalDpi="600" orientation="portrait" paperSize="9" scale="58" r:id="rId1"/>
  <rowBreaks count="1" manualBreakCount="1">
    <brk id="7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zoomScaleSheetLayoutView="100" zoomScalePageLayoutView="0" workbookViewId="0" topLeftCell="A61">
      <selection activeCell="H70" sqref="H70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6" width="15.75390625" style="0" customWidth="1"/>
    <col min="7" max="7" width="17.25390625" style="0" customWidth="1"/>
    <col min="8" max="8" width="57.625" style="0" bestFit="1" customWidth="1"/>
  </cols>
  <sheetData>
    <row r="1" spans="1:9" ht="16.5" thickBot="1">
      <c r="A1" s="257" t="s">
        <v>175</v>
      </c>
      <c r="B1" s="257"/>
      <c r="C1" s="257"/>
      <c r="D1" s="257"/>
      <c r="E1" s="257"/>
      <c r="F1" s="257"/>
      <c r="G1" s="238" t="s">
        <v>384</v>
      </c>
      <c r="H1" s="61"/>
      <c r="I1" s="75"/>
    </row>
    <row r="2" spans="1:9" ht="16.5" thickBot="1">
      <c r="A2" s="402" t="s">
        <v>6</v>
      </c>
      <c r="B2" s="403"/>
      <c r="C2" s="404" t="s">
        <v>397</v>
      </c>
      <c r="D2" s="405"/>
      <c r="E2" s="405"/>
      <c r="F2" s="405"/>
      <c r="G2" s="406"/>
      <c r="H2" s="61"/>
      <c r="I2" s="75"/>
    </row>
    <row r="3" spans="1:9" ht="57" thickBot="1">
      <c r="A3" s="152" t="s">
        <v>7</v>
      </c>
      <c r="B3" s="1" t="s">
        <v>8</v>
      </c>
      <c r="C3" s="2" t="s">
        <v>176</v>
      </c>
      <c r="D3" s="2" t="s">
        <v>177</v>
      </c>
      <c r="E3" s="2" t="s">
        <v>178</v>
      </c>
      <c r="F3" s="3" t="s">
        <v>179</v>
      </c>
      <c r="G3" s="4" t="s">
        <v>9</v>
      </c>
      <c r="H3" s="217"/>
      <c r="I3" s="75"/>
    </row>
    <row r="4" spans="1:9" ht="15.75" thickBot="1">
      <c r="A4" s="5">
        <v>501</v>
      </c>
      <c r="B4" s="6" t="s">
        <v>10</v>
      </c>
      <c r="C4" s="7">
        <f>SUM(C5:C7)</f>
        <v>1952</v>
      </c>
      <c r="D4" s="7">
        <f>SUM(D5:D7)</f>
        <v>1970</v>
      </c>
      <c r="E4" s="7">
        <f>SUM(E5:E7)</f>
        <v>2020</v>
      </c>
      <c r="F4" s="7">
        <f>SUM(F5:F7)</f>
        <v>2020</v>
      </c>
      <c r="G4" s="9"/>
      <c r="H4" s="217"/>
      <c r="I4" s="75"/>
    </row>
    <row r="5" spans="1:9" ht="14.25">
      <c r="A5" s="407" t="s">
        <v>11</v>
      </c>
      <c r="B5" s="10" t="s">
        <v>12</v>
      </c>
      <c r="C5" s="11">
        <v>1404</v>
      </c>
      <c r="D5" s="12">
        <v>1350</v>
      </c>
      <c r="E5" s="12">
        <v>1400</v>
      </c>
      <c r="F5" s="308">
        <v>1400</v>
      </c>
      <c r="G5" s="13"/>
      <c r="H5" s="61"/>
      <c r="I5" s="75"/>
    </row>
    <row r="6" spans="1:9" ht="14.25">
      <c r="A6" s="408"/>
      <c r="B6" s="28" t="s">
        <v>13</v>
      </c>
      <c r="C6" s="15">
        <v>17</v>
      </c>
      <c r="D6" s="16">
        <v>20</v>
      </c>
      <c r="E6" s="16">
        <v>20</v>
      </c>
      <c r="F6" s="16">
        <v>20</v>
      </c>
      <c r="G6" s="17"/>
      <c r="H6" s="240"/>
      <c r="I6" s="75"/>
    </row>
    <row r="7" spans="1:9" ht="15" thickBot="1">
      <c r="A7" s="409"/>
      <c r="B7" s="18" t="s">
        <v>14</v>
      </c>
      <c r="C7" s="19">
        <v>531</v>
      </c>
      <c r="D7" s="20">
        <v>600</v>
      </c>
      <c r="E7" s="20">
        <v>600</v>
      </c>
      <c r="F7" s="20">
        <v>600</v>
      </c>
      <c r="G7" s="21"/>
      <c r="H7" s="61"/>
      <c r="I7" s="75"/>
    </row>
    <row r="8" spans="1:9" ht="15.75" thickBot="1">
      <c r="A8" s="5">
        <v>502</v>
      </c>
      <c r="B8" s="5" t="s">
        <v>15</v>
      </c>
      <c r="C8" s="22">
        <f>SUM(C9:C12)</f>
        <v>1370</v>
      </c>
      <c r="D8" s="22">
        <f>SUM(D9:D12)</f>
        <v>1590</v>
      </c>
      <c r="E8" s="22">
        <f>SUM(E9:E12)</f>
        <v>1535</v>
      </c>
      <c r="F8" s="22">
        <f>SUM(F9:F12)</f>
        <v>1455</v>
      </c>
      <c r="G8" s="24"/>
      <c r="H8" s="217"/>
      <c r="I8" s="75"/>
    </row>
    <row r="9" spans="1:9" ht="14.25">
      <c r="A9" s="410" t="s">
        <v>11</v>
      </c>
      <c r="B9" s="25" t="s">
        <v>16</v>
      </c>
      <c r="C9" s="26">
        <v>176</v>
      </c>
      <c r="D9" s="27">
        <v>140</v>
      </c>
      <c r="E9" s="27">
        <v>185</v>
      </c>
      <c r="F9" s="27">
        <v>185</v>
      </c>
      <c r="G9" s="13"/>
      <c r="H9" s="61"/>
      <c r="I9" s="75"/>
    </row>
    <row r="10" spans="1:9" ht="14.25">
      <c r="A10" s="411"/>
      <c r="B10" s="28" t="s">
        <v>17</v>
      </c>
      <c r="C10" s="11">
        <v>712</v>
      </c>
      <c r="D10" s="12">
        <v>850</v>
      </c>
      <c r="E10" s="12">
        <v>800</v>
      </c>
      <c r="F10" s="308">
        <v>760</v>
      </c>
      <c r="G10" s="29"/>
      <c r="H10" s="61"/>
      <c r="I10" s="75"/>
    </row>
    <row r="11" spans="1:9" ht="14.25">
      <c r="A11" s="411"/>
      <c r="B11" s="28" t="s">
        <v>57</v>
      </c>
      <c r="C11" s="15">
        <v>482</v>
      </c>
      <c r="D11" s="16">
        <v>600</v>
      </c>
      <c r="E11" s="16">
        <v>550</v>
      </c>
      <c r="F11" s="16">
        <v>510</v>
      </c>
      <c r="G11" s="17"/>
      <c r="H11" s="61"/>
      <c r="I11" s="75"/>
    </row>
    <row r="12" spans="1:9" ht="15" thickBot="1">
      <c r="A12" s="412"/>
      <c r="B12" s="18" t="s">
        <v>58</v>
      </c>
      <c r="C12" s="30">
        <v>0</v>
      </c>
      <c r="D12" s="31">
        <v>0</v>
      </c>
      <c r="E12" s="31">
        <v>0</v>
      </c>
      <c r="F12" s="31">
        <v>0</v>
      </c>
      <c r="G12" s="32"/>
      <c r="H12" s="61"/>
      <c r="I12" s="75"/>
    </row>
    <row r="13" spans="1:9" ht="15.75" thickBot="1">
      <c r="A13" s="5">
        <v>504</v>
      </c>
      <c r="B13" s="6" t="s">
        <v>18</v>
      </c>
      <c r="C13" s="7">
        <v>0</v>
      </c>
      <c r="D13" s="8">
        <v>0</v>
      </c>
      <c r="E13" s="8">
        <v>0</v>
      </c>
      <c r="F13" s="8">
        <v>0</v>
      </c>
      <c r="G13" s="9"/>
      <c r="H13" s="55"/>
      <c r="I13" s="75"/>
    </row>
    <row r="14" spans="1:9" ht="15.75" thickBot="1">
      <c r="A14" s="79" t="s">
        <v>65</v>
      </c>
      <c r="B14" s="6" t="s">
        <v>66</v>
      </c>
      <c r="C14" s="7">
        <v>0</v>
      </c>
      <c r="D14" s="8">
        <v>0</v>
      </c>
      <c r="E14" s="8">
        <v>0</v>
      </c>
      <c r="F14" s="8">
        <v>0</v>
      </c>
      <c r="G14" s="9"/>
      <c r="H14" s="242"/>
      <c r="I14" s="75"/>
    </row>
    <row r="15" spans="1:9" ht="15.75" thickBot="1">
      <c r="A15" s="5">
        <v>511</v>
      </c>
      <c r="B15" s="5" t="s">
        <v>5</v>
      </c>
      <c r="C15" s="22">
        <v>119</v>
      </c>
      <c r="D15" s="23">
        <v>130</v>
      </c>
      <c r="E15" s="23">
        <v>138</v>
      </c>
      <c r="F15" s="23">
        <v>138</v>
      </c>
      <c r="G15" s="34"/>
      <c r="H15" s="153"/>
      <c r="I15" s="75"/>
    </row>
    <row r="16" spans="1:9" ht="15.75" thickBot="1">
      <c r="A16" s="6">
        <v>512</v>
      </c>
      <c r="B16" s="5" t="s">
        <v>19</v>
      </c>
      <c r="C16" s="7">
        <v>2</v>
      </c>
      <c r="D16" s="8">
        <v>5</v>
      </c>
      <c r="E16" s="8">
        <v>3</v>
      </c>
      <c r="F16" s="8">
        <v>3</v>
      </c>
      <c r="G16" s="24"/>
      <c r="H16" s="217"/>
      <c r="I16" s="75"/>
    </row>
    <row r="17" spans="1:9" ht="15.75" thickBot="1">
      <c r="A17" s="5">
        <v>513</v>
      </c>
      <c r="B17" s="5" t="s">
        <v>20</v>
      </c>
      <c r="C17" s="22">
        <v>2</v>
      </c>
      <c r="D17" s="23">
        <v>3</v>
      </c>
      <c r="E17" s="23">
        <v>4</v>
      </c>
      <c r="F17" s="23">
        <v>4</v>
      </c>
      <c r="G17" s="34"/>
      <c r="H17" s="61"/>
      <c r="I17" s="75"/>
    </row>
    <row r="18" spans="1:9" ht="15.75" thickBot="1">
      <c r="A18" s="5">
        <v>516</v>
      </c>
      <c r="B18" s="5" t="s">
        <v>67</v>
      </c>
      <c r="C18" s="22">
        <v>0</v>
      </c>
      <c r="D18" s="23">
        <v>0</v>
      </c>
      <c r="E18" s="23">
        <v>0</v>
      </c>
      <c r="F18" s="23">
        <v>0</v>
      </c>
      <c r="G18" s="34"/>
      <c r="H18" s="61"/>
      <c r="I18" s="75"/>
    </row>
    <row r="19" spans="1:9" ht="15.75" thickBot="1">
      <c r="A19" s="5">
        <v>518</v>
      </c>
      <c r="B19" s="5" t="s">
        <v>21</v>
      </c>
      <c r="C19" s="22">
        <f>SUM(C20:C22)</f>
        <v>422</v>
      </c>
      <c r="D19" s="22">
        <f>SUM(D20:D22)</f>
        <v>492</v>
      </c>
      <c r="E19" s="22">
        <f>SUM(E20:E22)</f>
        <v>468</v>
      </c>
      <c r="F19" s="22">
        <f>SUM(F20:F22)</f>
        <v>468</v>
      </c>
      <c r="G19" s="24"/>
      <c r="H19" s="217"/>
      <c r="I19" s="75"/>
    </row>
    <row r="20" spans="1:9" ht="15">
      <c r="A20" s="35" t="s">
        <v>11</v>
      </c>
      <c r="B20" s="25" t="s">
        <v>22</v>
      </c>
      <c r="C20" s="36">
        <v>16</v>
      </c>
      <c r="D20" s="37">
        <v>17</v>
      </c>
      <c r="E20" s="37">
        <v>18</v>
      </c>
      <c r="F20" s="37">
        <v>18</v>
      </c>
      <c r="G20" s="53"/>
      <c r="H20" s="217"/>
      <c r="I20" s="75"/>
    </row>
    <row r="21" spans="1:9" ht="15">
      <c r="A21" s="33"/>
      <c r="B21" s="28" t="s">
        <v>23</v>
      </c>
      <c r="C21" s="38">
        <v>0</v>
      </c>
      <c r="D21" s="39">
        <v>0</v>
      </c>
      <c r="E21" s="39">
        <v>0</v>
      </c>
      <c r="F21" s="39">
        <v>0</v>
      </c>
      <c r="G21" s="71"/>
      <c r="H21" s="217"/>
      <c r="I21" s="75"/>
    </row>
    <row r="22" spans="1:9" ht="15.75" thickBot="1">
      <c r="A22" s="33"/>
      <c r="B22" s="28" t="s">
        <v>14</v>
      </c>
      <c r="C22" s="38">
        <v>406</v>
      </c>
      <c r="D22" s="39">
        <v>475</v>
      </c>
      <c r="E22" s="39">
        <v>450</v>
      </c>
      <c r="F22" s="39">
        <v>450</v>
      </c>
      <c r="G22" s="72"/>
      <c r="H22" s="217"/>
      <c r="I22" s="75"/>
    </row>
    <row r="23" spans="1:9" ht="15.75" thickBot="1">
      <c r="A23" s="40">
        <v>521</v>
      </c>
      <c r="B23" s="5" t="s">
        <v>24</v>
      </c>
      <c r="C23" s="22">
        <f>SUM(C24:C27)</f>
        <v>225</v>
      </c>
      <c r="D23" s="22">
        <f>SUM(D24:D27)</f>
        <v>200</v>
      </c>
      <c r="E23" s="22">
        <f>SUM(E24:E27)</f>
        <v>210</v>
      </c>
      <c r="F23" s="22">
        <f>SUM(F24:F27)</f>
        <v>210</v>
      </c>
      <c r="G23" s="24"/>
      <c r="H23" s="217"/>
      <c r="I23" s="75"/>
    </row>
    <row r="24" spans="1:9" ht="14.25">
      <c r="A24" s="35" t="s">
        <v>11</v>
      </c>
      <c r="B24" s="41" t="s">
        <v>25</v>
      </c>
      <c r="C24" s="11">
        <v>0</v>
      </c>
      <c r="D24" s="12">
        <v>0</v>
      </c>
      <c r="E24" s="12">
        <v>0</v>
      </c>
      <c r="F24" s="308">
        <v>0</v>
      </c>
      <c r="G24" s="13"/>
      <c r="H24" s="61"/>
      <c r="I24" s="75"/>
    </row>
    <row r="25" spans="1:9" ht="14.25">
      <c r="A25" s="42"/>
      <c r="B25" s="28" t="s">
        <v>26</v>
      </c>
      <c r="C25" s="15">
        <v>0</v>
      </c>
      <c r="D25" s="16">
        <v>0</v>
      </c>
      <c r="E25" s="16">
        <v>0</v>
      </c>
      <c r="F25" s="16">
        <v>0</v>
      </c>
      <c r="G25" s="17"/>
      <c r="H25" s="61"/>
      <c r="I25" s="75"/>
    </row>
    <row r="26" spans="1:9" ht="14.25">
      <c r="A26" s="42"/>
      <c r="B26" s="42" t="s">
        <v>27</v>
      </c>
      <c r="C26" s="43">
        <v>0</v>
      </c>
      <c r="D26" s="44">
        <v>0</v>
      </c>
      <c r="E26" s="44">
        <v>0</v>
      </c>
      <c r="F26" s="44">
        <v>0</v>
      </c>
      <c r="G26" s="21"/>
      <c r="H26" s="61"/>
      <c r="I26" s="75"/>
    </row>
    <row r="27" spans="1:9" ht="15" thickBot="1">
      <c r="A27" s="18"/>
      <c r="B27" s="14" t="s">
        <v>28</v>
      </c>
      <c r="C27" s="45">
        <v>225</v>
      </c>
      <c r="D27" s="31">
        <v>200</v>
      </c>
      <c r="E27" s="46">
        <v>210</v>
      </c>
      <c r="F27" s="46">
        <v>210</v>
      </c>
      <c r="G27" s="47"/>
      <c r="H27" s="61"/>
      <c r="I27" s="75"/>
    </row>
    <row r="28" spans="1:9" ht="15.75" thickBot="1">
      <c r="A28" s="5">
        <v>524</v>
      </c>
      <c r="B28" s="5" t="s">
        <v>29</v>
      </c>
      <c r="C28" s="22">
        <v>4</v>
      </c>
      <c r="D28" s="23">
        <v>10</v>
      </c>
      <c r="E28" s="23">
        <v>15</v>
      </c>
      <c r="F28" s="23">
        <v>15</v>
      </c>
      <c r="G28" s="24"/>
      <c r="H28" s="217"/>
      <c r="I28" s="75"/>
    </row>
    <row r="29" spans="1:9" ht="15.75" thickBot="1">
      <c r="A29" s="5">
        <v>525</v>
      </c>
      <c r="B29" s="5" t="s">
        <v>30</v>
      </c>
      <c r="C29" s="22">
        <v>45</v>
      </c>
      <c r="D29" s="23">
        <v>45</v>
      </c>
      <c r="E29" s="23">
        <v>45</v>
      </c>
      <c r="F29" s="23">
        <v>45</v>
      </c>
      <c r="G29" s="24"/>
      <c r="H29" s="217"/>
      <c r="I29" s="75"/>
    </row>
    <row r="30" spans="1:9" ht="15.75" thickBot="1">
      <c r="A30" s="5">
        <v>527</v>
      </c>
      <c r="B30" s="5" t="s">
        <v>59</v>
      </c>
      <c r="C30" s="22">
        <v>13</v>
      </c>
      <c r="D30" s="23">
        <v>10</v>
      </c>
      <c r="E30" s="23">
        <v>16</v>
      </c>
      <c r="F30" s="23">
        <v>16</v>
      </c>
      <c r="G30" s="24"/>
      <c r="H30" s="217"/>
      <c r="I30" s="75"/>
    </row>
    <row r="31" spans="1:9" ht="15.75" thickBot="1">
      <c r="A31" s="5">
        <v>528</v>
      </c>
      <c r="B31" s="5" t="s">
        <v>60</v>
      </c>
      <c r="C31" s="22">
        <v>0</v>
      </c>
      <c r="D31" s="23">
        <v>0</v>
      </c>
      <c r="E31" s="23">
        <v>0</v>
      </c>
      <c r="F31" s="23">
        <v>0</v>
      </c>
      <c r="G31" s="24"/>
      <c r="H31" s="217"/>
      <c r="I31" s="75"/>
    </row>
    <row r="32" spans="1:9" ht="15.75" thickBot="1">
      <c r="A32" s="5">
        <v>531</v>
      </c>
      <c r="B32" s="5" t="s">
        <v>31</v>
      </c>
      <c r="C32" s="22">
        <v>0</v>
      </c>
      <c r="D32" s="23">
        <v>0</v>
      </c>
      <c r="E32" s="23">
        <v>0</v>
      </c>
      <c r="F32" s="23">
        <v>0</v>
      </c>
      <c r="G32" s="24"/>
      <c r="H32" s="217"/>
      <c r="I32" s="75"/>
    </row>
    <row r="33" spans="1:9" ht="15.75" thickBot="1">
      <c r="A33" s="5">
        <v>538</v>
      </c>
      <c r="B33" s="5" t="s">
        <v>32</v>
      </c>
      <c r="C33" s="22">
        <v>0</v>
      </c>
      <c r="D33" s="23">
        <v>2</v>
      </c>
      <c r="E33" s="23">
        <v>3</v>
      </c>
      <c r="F33" s="23">
        <v>3</v>
      </c>
      <c r="G33" s="24"/>
      <c r="H33" s="217"/>
      <c r="I33" s="75"/>
    </row>
    <row r="34" spans="1:9" ht="15.75" thickBot="1">
      <c r="A34" s="49" t="s">
        <v>68</v>
      </c>
      <c r="B34" s="5" t="s">
        <v>33</v>
      </c>
      <c r="C34" s="22">
        <v>0</v>
      </c>
      <c r="D34" s="48">
        <v>0</v>
      </c>
      <c r="E34" s="48">
        <v>0</v>
      </c>
      <c r="F34" s="48">
        <v>0</v>
      </c>
      <c r="G34" s="24"/>
      <c r="H34" s="217"/>
      <c r="I34" s="75"/>
    </row>
    <row r="35" spans="1:9" ht="15.75" thickBot="1">
      <c r="A35" s="5">
        <v>543</v>
      </c>
      <c r="B35" s="5" t="s">
        <v>34</v>
      </c>
      <c r="C35" s="22">
        <v>0</v>
      </c>
      <c r="D35" s="23">
        <v>0</v>
      </c>
      <c r="E35" s="23">
        <v>0</v>
      </c>
      <c r="F35" s="23">
        <v>0</v>
      </c>
      <c r="G35" s="24"/>
      <c r="H35" s="217"/>
      <c r="I35" s="75"/>
    </row>
    <row r="36" spans="1:9" ht="15.75" thickBot="1">
      <c r="A36" s="49">
        <v>548</v>
      </c>
      <c r="B36" s="5" t="s">
        <v>69</v>
      </c>
      <c r="C36" s="22">
        <v>0</v>
      </c>
      <c r="D36" s="23">
        <v>0</v>
      </c>
      <c r="E36" s="23">
        <v>0</v>
      </c>
      <c r="F36" s="23">
        <v>0</v>
      </c>
      <c r="G36" s="24"/>
      <c r="H36" s="217"/>
      <c r="I36" s="75"/>
    </row>
    <row r="37" spans="1:9" ht="15.75" thickBot="1">
      <c r="A37" s="5">
        <v>551</v>
      </c>
      <c r="B37" s="5" t="s">
        <v>35</v>
      </c>
      <c r="C37" s="22">
        <v>0</v>
      </c>
      <c r="D37" s="23">
        <v>0</v>
      </c>
      <c r="E37" s="23">
        <v>0</v>
      </c>
      <c r="F37" s="23">
        <v>0</v>
      </c>
      <c r="G37" s="24"/>
      <c r="H37" s="217"/>
      <c r="I37" s="75"/>
    </row>
    <row r="38" spans="1:9" ht="15.75" thickBot="1">
      <c r="A38" s="49" t="s">
        <v>70</v>
      </c>
      <c r="B38" s="5" t="s">
        <v>71</v>
      </c>
      <c r="C38" s="22">
        <v>0</v>
      </c>
      <c r="D38" s="23">
        <v>0</v>
      </c>
      <c r="E38" s="23">
        <v>0</v>
      </c>
      <c r="F38" s="23">
        <v>0</v>
      </c>
      <c r="G38" s="24"/>
      <c r="H38" s="217"/>
      <c r="I38" s="75"/>
    </row>
    <row r="39" spans="1:9" ht="15.75" thickBot="1">
      <c r="A39" s="49">
        <v>556</v>
      </c>
      <c r="B39" s="5" t="s">
        <v>72</v>
      </c>
      <c r="C39" s="22">
        <v>0</v>
      </c>
      <c r="D39" s="23">
        <v>0</v>
      </c>
      <c r="E39" s="23">
        <v>0</v>
      </c>
      <c r="F39" s="23">
        <v>0</v>
      </c>
      <c r="G39" s="24"/>
      <c r="H39" s="217"/>
      <c r="I39" s="75"/>
    </row>
    <row r="40" spans="1:9" ht="15.75" thickBot="1">
      <c r="A40" s="49">
        <v>557</v>
      </c>
      <c r="B40" s="5" t="s">
        <v>73</v>
      </c>
      <c r="C40" s="22">
        <v>0</v>
      </c>
      <c r="D40" s="23">
        <v>0</v>
      </c>
      <c r="E40" s="23">
        <v>0</v>
      </c>
      <c r="F40" s="23">
        <v>0</v>
      </c>
      <c r="G40" s="24"/>
      <c r="H40" s="217"/>
      <c r="I40" s="75"/>
    </row>
    <row r="41" spans="1:9" ht="15.75" thickBot="1">
      <c r="A41" s="49">
        <v>558</v>
      </c>
      <c r="B41" s="5" t="s">
        <v>74</v>
      </c>
      <c r="C41" s="22">
        <v>619</v>
      </c>
      <c r="D41" s="23">
        <v>205</v>
      </c>
      <c r="E41" s="23">
        <v>296</v>
      </c>
      <c r="F41" s="23">
        <v>260</v>
      </c>
      <c r="G41" s="24"/>
      <c r="H41" s="217"/>
      <c r="I41" s="75"/>
    </row>
    <row r="42" spans="1:9" ht="15.75" thickBot="1">
      <c r="A42" s="49">
        <v>549</v>
      </c>
      <c r="B42" s="5" t="s">
        <v>36</v>
      </c>
      <c r="C42" s="22">
        <v>69</v>
      </c>
      <c r="D42" s="23">
        <v>48</v>
      </c>
      <c r="E42" s="23">
        <v>68</v>
      </c>
      <c r="F42" s="23">
        <v>68</v>
      </c>
      <c r="G42" s="24"/>
      <c r="H42" s="217"/>
      <c r="I42" s="75"/>
    </row>
    <row r="43" spans="1:9" ht="15.75" thickBot="1">
      <c r="A43" s="49" t="s">
        <v>182</v>
      </c>
      <c r="B43" s="5" t="s">
        <v>76</v>
      </c>
      <c r="C43" s="22">
        <v>0</v>
      </c>
      <c r="D43" s="23">
        <v>0</v>
      </c>
      <c r="E43" s="23">
        <v>0</v>
      </c>
      <c r="F43" s="23">
        <v>0</v>
      </c>
      <c r="G43" s="24"/>
      <c r="H43" s="217"/>
      <c r="I43" s="75"/>
    </row>
    <row r="44" spans="1:9" ht="15.75" thickBot="1">
      <c r="A44" s="6">
        <v>569</v>
      </c>
      <c r="B44" s="6" t="s">
        <v>37</v>
      </c>
      <c r="C44" s="7">
        <v>3</v>
      </c>
      <c r="D44" s="8">
        <v>2</v>
      </c>
      <c r="E44" s="8">
        <v>3</v>
      </c>
      <c r="F44" s="8">
        <v>3</v>
      </c>
      <c r="G44" s="9"/>
      <c r="H44" s="217"/>
      <c r="I44" s="75"/>
    </row>
    <row r="45" spans="1:9" ht="15.75" thickBot="1">
      <c r="A45" s="50"/>
      <c r="B45" s="50" t="s">
        <v>61</v>
      </c>
      <c r="C45" s="51">
        <v>95</v>
      </c>
      <c r="D45" s="52">
        <v>0</v>
      </c>
      <c r="E45" s="52">
        <v>0</v>
      </c>
      <c r="F45" s="52">
        <v>0</v>
      </c>
      <c r="G45" s="54"/>
      <c r="H45" s="217"/>
      <c r="I45" s="75"/>
    </row>
    <row r="46" spans="1:9" ht="16.5" thickBot="1" thickTop="1">
      <c r="A46" s="80" t="s">
        <v>38</v>
      </c>
      <c r="B46" s="6" t="s">
        <v>39</v>
      </c>
      <c r="C46" s="7">
        <f>SUM(C4,C8,C13:C19,C23,C28:C45)</f>
        <v>4940</v>
      </c>
      <c r="D46" s="7">
        <f>SUM(D4,D8,D13:D19,D23,D28:D45)</f>
        <v>4712</v>
      </c>
      <c r="E46" s="7">
        <f>SUM(E4,E8,E13:E19,E23,E28:E45)</f>
        <v>4824</v>
      </c>
      <c r="F46" s="7">
        <f>SUM(F4,F8,F13:F19,F23,F28:F45)</f>
        <v>4708</v>
      </c>
      <c r="G46" s="9"/>
      <c r="H46" s="217"/>
      <c r="I46" s="75"/>
    </row>
    <row r="47" spans="1:9" ht="15">
      <c r="A47" s="55"/>
      <c r="B47" s="55"/>
      <c r="C47" s="56"/>
      <c r="D47" s="56"/>
      <c r="E47" s="56"/>
      <c r="F47" s="56"/>
      <c r="G47" s="55"/>
      <c r="H47" s="217"/>
      <c r="I47" s="75"/>
    </row>
    <row r="48" spans="1:9" ht="15.75" thickBot="1">
      <c r="A48" s="55"/>
      <c r="B48" s="55"/>
      <c r="C48" s="56"/>
      <c r="D48" s="56"/>
      <c r="E48" s="56"/>
      <c r="F48" s="56"/>
      <c r="G48" s="55"/>
      <c r="H48" s="217"/>
      <c r="I48" s="75"/>
    </row>
    <row r="49" spans="1:9" ht="57" thickBot="1">
      <c r="A49" s="1"/>
      <c r="B49" s="1" t="s">
        <v>8</v>
      </c>
      <c r="C49" s="2" t="s">
        <v>176</v>
      </c>
      <c r="D49" s="2" t="s">
        <v>177</v>
      </c>
      <c r="E49" s="2" t="s">
        <v>178</v>
      </c>
      <c r="F49" s="3" t="s">
        <v>179</v>
      </c>
      <c r="G49" s="4" t="s">
        <v>9</v>
      </c>
      <c r="H49" s="61"/>
      <c r="I49" s="75"/>
    </row>
    <row r="50" spans="1:9" ht="15.75" thickBot="1">
      <c r="A50" s="57">
        <v>602</v>
      </c>
      <c r="B50" s="5" t="s">
        <v>40</v>
      </c>
      <c r="C50" s="22">
        <v>0</v>
      </c>
      <c r="D50" s="23">
        <v>0</v>
      </c>
      <c r="E50" s="23">
        <v>0</v>
      </c>
      <c r="F50" s="23">
        <v>0</v>
      </c>
      <c r="G50" s="5"/>
      <c r="H50" s="217"/>
      <c r="I50" s="75"/>
    </row>
    <row r="51" spans="1:9" ht="15.75" thickBot="1">
      <c r="A51" s="5">
        <v>603</v>
      </c>
      <c r="B51" s="5" t="s">
        <v>41</v>
      </c>
      <c r="C51" s="22">
        <v>316</v>
      </c>
      <c r="D51" s="23">
        <v>290</v>
      </c>
      <c r="E51" s="23">
        <v>290</v>
      </c>
      <c r="F51" s="23">
        <v>290</v>
      </c>
      <c r="G51" s="5"/>
      <c r="H51" s="217"/>
      <c r="I51" s="75"/>
    </row>
    <row r="52" spans="1:9" ht="15.75" thickBot="1">
      <c r="A52" s="5">
        <v>604</v>
      </c>
      <c r="B52" s="5" t="s">
        <v>62</v>
      </c>
      <c r="C52" s="22">
        <v>0</v>
      </c>
      <c r="D52" s="23">
        <v>0</v>
      </c>
      <c r="E52" s="23">
        <v>0</v>
      </c>
      <c r="F52" s="23">
        <v>0</v>
      </c>
      <c r="G52" s="5"/>
      <c r="H52" s="217"/>
      <c r="I52" s="75"/>
    </row>
    <row r="53" spans="1:9" ht="15.75" thickBot="1">
      <c r="A53" s="49">
        <v>609</v>
      </c>
      <c r="B53" s="5" t="s">
        <v>42</v>
      </c>
      <c r="C53" s="22">
        <v>1710</v>
      </c>
      <c r="D53" s="23">
        <v>1612</v>
      </c>
      <c r="E53" s="23">
        <v>1667</v>
      </c>
      <c r="F53" s="23">
        <v>1667</v>
      </c>
      <c r="G53" s="5"/>
      <c r="H53" s="217"/>
      <c r="I53" s="75"/>
    </row>
    <row r="54" spans="1:9" ht="15.75" thickBot="1">
      <c r="A54" s="49">
        <v>641</v>
      </c>
      <c r="B54" s="5" t="s">
        <v>77</v>
      </c>
      <c r="C54" s="22">
        <v>0</v>
      </c>
      <c r="D54" s="23">
        <v>0</v>
      </c>
      <c r="E54" s="23">
        <v>0</v>
      </c>
      <c r="F54" s="23">
        <v>0</v>
      </c>
      <c r="G54" s="5"/>
      <c r="H54" s="217"/>
      <c r="I54" s="75"/>
    </row>
    <row r="55" spans="1:9" ht="15.75" thickBot="1">
      <c r="A55" s="5">
        <v>642</v>
      </c>
      <c r="B55" s="5" t="s">
        <v>33</v>
      </c>
      <c r="C55" s="22">
        <v>0</v>
      </c>
      <c r="D55" s="23">
        <v>0</v>
      </c>
      <c r="E55" s="23">
        <v>0</v>
      </c>
      <c r="F55" s="23">
        <v>0</v>
      </c>
      <c r="G55" s="58"/>
      <c r="H55" s="61"/>
      <c r="I55" s="75"/>
    </row>
    <row r="56" spans="1:9" ht="15.75" thickBot="1">
      <c r="A56" s="79" t="s">
        <v>78</v>
      </c>
      <c r="B56" s="33" t="s">
        <v>79</v>
      </c>
      <c r="C56" s="7">
        <v>0</v>
      </c>
      <c r="D56" s="8">
        <v>0</v>
      </c>
      <c r="E56" s="8">
        <v>0</v>
      </c>
      <c r="F56" s="8">
        <v>0</v>
      </c>
      <c r="G56" s="42"/>
      <c r="H56" s="61"/>
      <c r="I56" s="75"/>
    </row>
    <row r="57" spans="1:9" ht="15.75" thickBot="1">
      <c r="A57" s="5">
        <v>648</v>
      </c>
      <c r="B57" s="5" t="s">
        <v>43</v>
      </c>
      <c r="C57" s="22">
        <v>0</v>
      </c>
      <c r="D57" s="23">
        <v>0</v>
      </c>
      <c r="E57" s="23">
        <v>0</v>
      </c>
      <c r="F57" s="23">
        <v>0</v>
      </c>
      <c r="G57" s="5"/>
      <c r="H57" s="217"/>
      <c r="I57" s="75"/>
    </row>
    <row r="58" spans="1:9" ht="15.75" thickBot="1">
      <c r="A58" s="5">
        <v>649</v>
      </c>
      <c r="B58" s="5" t="s">
        <v>44</v>
      </c>
      <c r="C58" s="22">
        <v>25</v>
      </c>
      <c r="D58" s="23">
        <v>25</v>
      </c>
      <c r="E58" s="23">
        <v>26</v>
      </c>
      <c r="F58" s="23">
        <v>26</v>
      </c>
      <c r="G58" s="5"/>
      <c r="H58" s="217"/>
      <c r="I58" s="75"/>
    </row>
    <row r="59" spans="1:9" ht="15.75" thickBot="1">
      <c r="A59" s="5">
        <v>662</v>
      </c>
      <c r="B59" s="5" t="s">
        <v>45</v>
      </c>
      <c r="C59" s="22">
        <v>5</v>
      </c>
      <c r="D59" s="23">
        <v>8</v>
      </c>
      <c r="E59" s="23">
        <v>5</v>
      </c>
      <c r="F59" s="23">
        <v>5</v>
      </c>
      <c r="G59" s="58"/>
      <c r="H59" s="61"/>
      <c r="I59" s="75"/>
    </row>
    <row r="60" spans="1:9" ht="15.75" thickBot="1">
      <c r="A60" s="245" t="s">
        <v>183</v>
      </c>
      <c r="B60" s="40" t="s">
        <v>184</v>
      </c>
      <c r="C60" s="73">
        <v>21</v>
      </c>
      <c r="D60" s="74">
        <v>22</v>
      </c>
      <c r="E60" s="74">
        <v>20</v>
      </c>
      <c r="F60" s="74">
        <v>20</v>
      </c>
      <c r="G60" s="81"/>
      <c r="H60" s="61"/>
      <c r="I60" s="75"/>
    </row>
    <row r="61" spans="1:9" ht="15.75" thickBot="1">
      <c r="A61" s="49" t="s">
        <v>80</v>
      </c>
      <c r="B61" s="5" t="s">
        <v>63</v>
      </c>
      <c r="C61" s="22">
        <v>0</v>
      </c>
      <c r="D61" s="23">
        <v>0</v>
      </c>
      <c r="E61" s="23">
        <v>0</v>
      </c>
      <c r="F61" s="23">
        <v>0</v>
      </c>
      <c r="G61" s="58"/>
      <c r="H61" s="61"/>
      <c r="I61" s="75"/>
    </row>
    <row r="62" spans="1:9" ht="15.75" thickBot="1">
      <c r="A62" s="50"/>
      <c r="B62" s="50"/>
      <c r="C62" s="51"/>
      <c r="D62" s="52"/>
      <c r="E62" s="52"/>
      <c r="F62" s="52"/>
      <c r="G62" s="59"/>
      <c r="H62" s="61"/>
      <c r="I62" s="75"/>
    </row>
    <row r="63" spans="1:9" ht="16.5" thickBot="1" thickTop="1">
      <c r="A63" s="6" t="s">
        <v>47</v>
      </c>
      <c r="B63" s="6" t="s">
        <v>48</v>
      </c>
      <c r="C63" s="60">
        <f>SUM(C50:C62)</f>
        <v>2077</v>
      </c>
      <c r="D63" s="60">
        <f>SUM(D50:D62)</f>
        <v>1957</v>
      </c>
      <c r="E63" s="60">
        <f>SUM(E50:E62)</f>
        <v>2008</v>
      </c>
      <c r="F63" s="60">
        <f>SUM(F50:F62)</f>
        <v>2008</v>
      </c>
      <c r="G63" s="6"/>
      <c r="H63" s="217"/>
      <c r="I63" s="75"/>
    </row>
    <row r="64" spans="1:9" ht="15">
      <c r="A64" s="55"/>
      <c r="B64" s="55"/>
      <c r="C64" s="56"/>
      <c r="D64" s="56"/>
      <c r="E64" s="56"/>
      <c r="F64" s="56"/>
      <c r="G64" s="55"/>
      <c r="H64" s="217"/>
      <c r="I64" s="75"/>
    </row>
    <row r="65" spans="1:9" ht="15">
      <c r="A65" s="61"/>
      <c r="B65" s="61"/>
      <c r="C65" s="62"/>
      <c r="D65" s="62"/>
      <c r="E65" s="62"/>
      <c r="F65" s="63"/>
      <c r="G65" s="61"/>
      <c r="H65" s="61"/>
      <c r="I65" s="75"/>
    </row>
    <row r="66" spans="1:9" ht="15.75" thickBot="1">
      <c r="A66" s="413" t="s">
        <v>180</v>
      </c>
      <c r="B66" s="413"/>
      <c r="C66" s="413"/>
      <c r="D66" s="413"/>
      <c r="E66" s="413"/>
      <c r="F66" s="413"/>
      <c r="G66" s="413"/>
      <c r="H66" s="217"/>
      <c r="I66" s="75"/>
    </row>
    <row r="67" spans="1:9" ht="14.25">
      <c r="A67" s="25" t="s">
        <v>49</v>
      </c>
      <c r="B67" s="25" t="s">
        <v>50</v>
      </c>
      <c r="C67" s="64">
        <f>SUM(C63)</f>
        <v>2077</v>
      </c>
      <c r="D67" s="64">
        <f>SUM(D63)</f>
        <v>1957</v>
      </c>
      <c r="E67" s="64">
        <f>SUM(E63)</f>
        <v>2008</v>
      </c>
      <c r="F67" s="64">
        <f>SUM(F63)</f>
        <v>2008</v>
      </c>
      <c r="G67" s="25"/>
      <c r="H67" s="61"/>
      <c r="I67" s="75"/>
    </row>
    <row r="68" spans="1:9" ht="15" thickBot="1">
      <c r="A68" s="65" t="s">
        <v>51</v>
      </c>
      <c r="B68" s="65" t="s">
        <v>52</v>
      </c>
      <c r="C68" s="66">
        <f>SUM(C46)</f>
        <v>4940</v>
      </c>
      <c r="D68" s="66">
        <f>SUM(D46)</f>
        <v>4712</v>
      </c>
      <c r="E68" s="66">
        <f>SUM(E46)</f>
        <v>4824</v>
      </c>
      <c r="F68" s="66">
        <f>SUM(F46)</f>
        <v>4708</v>
      </c>
      <c r="G68" s="18"/>
      <c r="H68" s="61"/>
      <c r="I68" s="75"/>
    </row>
    <row r="69" spans="1:9" ht="15.75" thickBot="1">
      <c r="A69" s="5"/>
      <c r="B69" s="67" t="s">
        <v>185</v>
      </c>
      <c r="C69" s="68">
        <f>SUM(C68-C67)</f>
        <v>2863</v>
      </c>
      <c r="D69" s="68">
        <f>SUM(D68-D67)</f>
        <v>2755</v>
      </c>
      <c r="E69" s="372">
        <f>SUM(E68-E67)</f>
        <v>2816</v>
      </c>
      <c r="F69" s="365">
        <f>SUM(F68-F67)</f>
        <v>2700</v>
      </c>
      <c r="G69" s="5"/>
      <c r="H69" s="217"/>
      <c r="I69" s="75"/>
    </row>
    <row r="70" spans="1:9" ht="15">
      <c r="A70" s="55"/>
      <c r="B70" s="76"/>
      <c r="C70" s="77"/>
      <c r="D70" s="77"/>
      <c r="E70" s="77"/>
      <c r="F70" s="77"/>
      <c r="G70" s="55"/>
      <c r="H70" s="217"/>
      <c r="I70" s="75"/>
    </row>
    <row r="71" spans="1:9" ht="15">
      <c r="A71" s="55"/>
      <c r="B71" s="76"/>
      <c r="C71" s="77"/>
      <c r="D71" s="77"/>
      <c r="E71" s="77"/>
      <c r="F71" s="77"/>
      <c r="G71" s="55"/>
      <c r="H71" s="217"/>
      <c r="I71" s="75"/>
    </row>
    <row r="72" spans="1:9" ht="15">
      <c r="A72" s="414" t="s">
        <v>81</v>
      </c>
      <c r="B72" s="414"/>
      <c r="C72" s="414"/>
      <c r="D72" s="414"/>
      <c r="E72" s="414"/>
      <c r="F72" s="414"/>
      <c r="G72" s="415"/>
      <c r="H72" s="217"/>
      <c r="I72" s="75"/>
    </row>
    <row r="73" spans="1:9" ht="15">
      <c r="A73" s="55"/>
      <c r="B73" s="76"/>
      <c r="C73" s="77"/>
      <c r="D73" s="77"/>
      <c r="E73" s="77"/>
      <c r="F73" s="77"/>
      <c r="G73" s="55"/>
      <c r="H73" s="217"/>
      <c r="I73" s="75"/>
    </row>
    <row r="74" spans="1:9" ht="15">
      <c r="A74" s="381" t="s">
        <v>200</v>
      </c>
      <c r="B74" s="381"/>
      <c r="C74" s="62"/>
      <c r="D74" s="62"/>
      <c r="E74" s="62"/>
      <c r="F74" s="63"/>
      <c r="G74" s="61"/>
      <c r="H74" s="61"/>
      <c r="I74" s="75"/>
    </row>
    <row r="75" spans="1:9" ht="15">
      <c r="A75" s="381" t="s">
        <v>201</v>
      </c>
      <c r="B75" s="381"/>
      <c r="C75" s="62"/>
      <c r="D75" s="62"/>
      <c r="E75" s="62"/>
      <c r="F75" s="63"/>
      <c r="G75" s="61"/>
      <c r="H75" s="61"/>
      <c r="I75" s="75"/>
    </row>
    <row r="76" spans="1:9" ht="15">
      <c r="A76" s="381" t="s">
        <v>377</v>
      </c>
      <c r="B76" s="381"/>
      <c r="C76" s="62"/>
      <c r="D76" s="62"/>
      <c r="E76" s="62"/>
      <c r="F76" s="63"/>
      <c r="G76" s="61"/>
      <c r="H76" s="61"/>
      <c r="I76" s="75"/>
    </row>
    <row r="77" spans="1:9" ht="15">
      <c r="A77" s="61"/>
      <c r="B77" s="61"/>
      <c r="C77" s="62"/>
      <c r="D77" s="62"/>
      <c r="E77" s="62"/>
      <c r="F77" s="63"/>
      <c r="G77" s="61"/>
      <c r="H77" s="61"/>
      <c r="I77" s="75"/>
    </row>
    <row r="78" spans="1:9" ht="15">
      <c r="A78" s="61"/>
      <c r="B78" s="61"/>
      <c r="C78" s="62"/>
      <c r="D78" s="62"/>
      <c r="E78" s="62"/>
      <c r="F78" s="63"/>
      <c r="G78" s="61"/>
      <c r="H78" s="61"/>
      <c r="I78" s="75"/>
    </row>
    <row r="79" spans="1:9" ht="15">
      <c r="A79" s="61"/>
      <c r="B79" s="61"/>
      <c r="C79" s="62"/>
      <c r="D79" s="62"/>
      <c r="E79" s="62"/>
      <c r="F79" s="63"/>
      <c r="G79" s="61"/>
      <c r="H79" s="61"/>
      <c r="I79" s="75"/>
    </row>
    <row r="80" spans="1:9" ht="15">
      <c r="A80" s="156"/>
      <c r="B80" s="156"/>
      <c r="C80" s="154"/>
      <c r="D80" s="154"/>
      <c r="E80" s="154"/>
      <c r="F80" s="155"/>
      <c r="G80" s="156"/>
      <c r="H80" s="75"/>
      <c r="I80" s="75"/>
    </row>
    <row r="81" spans="1:9" ht="12.75">
      <c r="A81" s="75"/>
      <c r="B81" s="75"/>
      <c r="C81" s="75"/>
      <c r="D81" s="75"/>
      <c r="E81" s="75"/>
      <c r="F81" s="75"/>
      <c r="G81" s="75"/>
      <c r="H81" s="75"/>
      <c r="I81" s="75"/>
    </row>
    <row r="82" spans="1:9" ht="12.75">
      <c r="A82" s="75"/>
      <c r="B82" s="75"/>
      <c r="C82" s="75"/>
      <c r="D82" s="75"/>
      <c r="E82" s="75"/>
      <c r="F82" s="75"/>
      <c r="G82" s="75"/>
      <c r="H82" s="75"/>
      <c r="I82" s="75"/>
    </row>
  </sheetData>
  <sheetProtection/>
  <protectedRanges>
    <protectedRange sqref="C2" name="Oblast10_1"/>
    <protectedRange sqref="C74:G76" name="Oblast9_1"/>
    <protectedRange sqref="C50:G62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5" name="Oblast7_1"/>
  </protectedRanges>
  <mergeCells count="9">
    <mergeCell ref="A2:B2"/>
    <mergeCell ref="C2:G2"/>
    <mergeCell ref="A76:B76"/>
    <mergeCell ref="A5:A7"/>
    <mergeCell ref="A9:A12"/>
    <mergeCell ref="A66:G66"/>
    <mergeCell ref="A72:G72"/>
    <mergeCell ref="A74:B74"/>
    <mergeCell ref="A75:B75"/>
  </mergeCells>
  <printOptions/>
  <pageMargins left="0.7" right="0.7" top="0.787401575" bottom="0.787401575" header="0.3" footer="0.3"/>
  <pageSetup horizontalDpi="600" verticalDpi="600" orientation="portrait" paperSize="9" scale="64" r:id="rId1"/>
  <rowBreaks count="1" manualBreakCount="1">
    <brk id="7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zoomScalePageLayoutView="0" workbookViewId="0" topLeftCell="A1">
      <selection activeCell="H27" sqref="H27:H28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6" width="15.75390625" style="0" customWidth="1"/>
    <col min="7" max="7" width="17.25390625" style="0" customWidth="1"/>
    <col min="8" max="8" width="57.625" style="0" bestFit="1" customWidth="1"/>
  </cols>
  <sheetData>
    <row r="1" spans="1:15" ht="16.5" thickBot="1">
      <c r="A1" s="139" t="s">
        <v>175</v>
      </c>
      <c r="B1" s="139"/>
      <c r="C1" s="139"/>
      <c r="D1" s="139"/>
      <c r="E1" s="139"/>
      <c r="F1" s="259"/>
      <c r="G1" s="238" t="s">
        <v>385</v>
      </c>
      <c r="H1" s="61"/>
      <c r="I1" s="61"/>
      <c r="J1" s="61"/>
      <c r="K1" s="61"/>
      <c r="L1" s="61"/>
      <c r="M1" s="61"/>
      <c r="N1" s="61"/>
      <c r="O1" s="61"/>
    </row>
    <row r="2" spans="1:15" ht="16.5" thickBot="1">
      <c r="A2" s="402" t="s">
        <v>6</v>
      </c>
      <c r="B2" s="403"/>
      <c r="C2" s="404" t="s">
        <v>400</v>
      </c>
      <c r="D2" s="405"/>
      <c r="E2" s="405"/>
      <c r="F2" s="405"/>
      <c r="G2" s="406"/>
      <c r="H2" s="61"/>
      <c r="I2" s="61"/>
      <c r="J2" s="61"/>
      <c r="K2" s="61"/>
      <c r="L2" s="61"/>
      <c r="M2" s="61"/>
      <c r="N2" s="61"/>
      <c r="O2" s="61"/>
    </row>
    <row r="3" spans="1:15" ht="57" thickBot="1">
      <c r="A3" s="152" t="s">
        <v>7</v>
      </c>
      <c r="B3" s="1" t="s">
        <v>8</v>
      </c>
      <c r="C3" s="2" t="s">
        <v>176</v>
      </c>
      <c r="D3" s="2" t="s">
        <v>177</v>
      </c>
      <c r="E3" s="2" t="s">
        <v>178</v>
      </c>
      <c r="F3" s="3" t="s">
        <v>179</v>
      </c>
      <c r="G3" s="4" t="s">
        <v>9</v>
      </c>
      <c r="H3" s="217"/>
      <c r="I3" s="217"/>
      <c r="J3" s="217"/>
      <c r="K3" s="217"/>
      <c r="L3" s="217"/>
      <c r="M3" s="217"/>
      <c r="N3" s="217"/>
      <c r="O3" s="217"/>
    </row>
    <row r="4" spans="1:15" ht="15.75" thickBot="1">
      <c r="A4" s="5">
        <v>501</v>
      </c>
      <c r="B4" s="6" t="s">
        <v>10</v>
      </c>
      <c r="C4" s="7">
        <f>SUM(C5:C7)</f>
        <v>796</v>
      </c>
      <c r="D4" s="7">
        <f>SUM(D5:D7)</f>
        <v>791</v>
      </c>
      <c r="E4" s="7">
        <f>SUM(E5:E7)</f>
        <v>800</v>
      </c>
      <c r="F4" s="7">
        <f>SUM(F5:F7)</f>
        <v>750</v>
      </c>
      <c r="G4" s="9"/>
      <c r="H4" s="217"/>
      <c r="I4" s="217"/>
      <c r="J4" s="217"/>
      <c r="K4" s="217"/>
      <c r="L4" s="217"/>
      <c r="M4" s="217"/>
      <c r="N4" s="217"/>
      <c r="O4" s="217"/>
    </row>
    <row r="5" spans="1:15" ht="14.25">
      <c r="A5" s="407" t="s">
        <v>11</v>
      </c>
      <c r="B5" s="10" t="s">
        <v>12</v>
      </c>
      <c r="C5" s="11">
        <v>320</v>
      </c>
      <c r="D5" s="12">
        <v>480</v>
      </c>
      <c r="E5" s="12">
        <v>480</v>
      </c>
      <c r="F5" s="308">
        <v>480</v>
      </c>
      <c r="G5" s="13"/>
      <c r="H5" s="61"/>
      <c r="I5" s="61"/>
      <c r="J5" s="61"/>
      <c r="K5" s="61"/>
      <c r="L5" s="61"/>
      <c r="M5" s="61"/>
      <c r="N5" s="61"/>
      <c r="O5" s="61"/>
    </row>
    <row r="6" spans="1:15" ht="14.25">
      <c r="A6" s="408"/>
      <c r="B6" s="28" t="s">
        <v>13</v>
      </c>
      <c r="C6" s="15" t="s">
        <v>0</v>
      </c>
      <c r="D6" s="16">
        <v>30</v>
      </c>
      <c r="E6" s="16">
        <v>36</v>
      </c>
      <c r="F6" s="16">
        <v>36</v>
      </c>
      <c r="G6" s="17"/>
      <c r="H6" s="240"/>
      <c r="I6" s="61"/>
      <c r="J6" s="61"/>
      <c r="K6" s="61"/>
      <c r="L6" s="61"/>
      <c r="M6" s="61"/>
      <c r="N6" s="61"/>
      <c r="O6" s="61"/>
    </row>
    <row r="7" spans="1:15" ht="15" thickBot="1">
      <c r="A7" s="409"/>
      <c r="B7" s="18" t="s">
        <v>14</v>
      </c>
      <c r="C7" s="19">
        <v>476</v>
      </c>
      <c r="D7" s="20">
        <v>281</v>
      </c>
      <c r="E7" s="20">
        <v>284</v>
      </c>
      <c r="F7" s="20">
        <v>234</v>
      </c>
      <c r="G7" s="21"/>
      <c r="H7" s="61"/>
      <c r="I7" s="61"/>
      <c r="J7" s="61"/>
      <c r="K7" s="61"/>
      <c r="L7" s="61"/>
      <c r="M7" s="61"/>
      <c r="N7" s="61"/>
      <c r="O7" s="61"/>
    </row>
    <row r="8" spans="1:15" ht="15.75" thickBot="1">
      <c r="A8" s="5">
        <v>502</v>
      </c>
      <c r="B8" s="5" t="s">
        <v>15</v>
      </c>
      <c r="C8" s="22">
        <f>SUM(C9:C12)</f>
        <v>441</v>
      </c>
      <c r="D8" s="22">
        <f>SUM(D9:D12)</f>
        <v>495</v>
      </c>
      <c r="E8" s="22">
        <f>SUM(E9:E12)</f>
        <v>495</v>
      </c>
      <c r="F8" s="22">
        <f>SUM(F9:F12)</f>
        <v>495</v>
      </c>
      <c r="G8" s="24"/>
      <c r="H8" s="217"/>
      <c r="I8" s="217"/>
      <c r="J8" s="217"/>
      <c r="K8" s="217"/>
      <c r="L8" s="217"/>
      <c r="M8" s="217"/>
      <c r="N8" s="217"/>
      <c r="O8" s="217"/>
    </row>
    <row r="9" spans="1:15" ht="14.25">
      <c r="A9" s="410" t="s">
        <v>11</v>
      </c>
      <c r="B9" s="25" t="s">
        <v>16</v>
      </c>
      <c r="C9" s="26">
        <v>53</v>
      </c>
      <c r="D9" s="27">
        <v>45</v>
      </c>
      <c r="E9" s="27">
        <v>45</v>
      </c>
      <c r="F9" s="27">
        <v>45</v>
      </c>
      <c r="G9" s="13"/>
      <c r="H9" s="61"/>
      <c r="I9" s="61"/>
      <c r="J9" s="61"/>
      <c r="K9" s="61"/>
      <c r="L9" s="61"/>
      <c r="M9" s="61"/>
      <c r="N9" s="61"/>
      <c r="O9" s="61"/>
    </row>
    <row r="10" spans="1:15" ht="14.25">
      <c r="A10" s="411"/>
      <c r="B10" s="28" t="s">
        <v>17</v>
      </c>
      <c r="C10" s="11">
        <v>224</v>
      </c>
      <c r="D10" s="12">
        <v>250</v>
      </c>
      <c r="E10" s="12">
        <v>250</v>
      </c>
      <c r="F10" s="308">
        <v>250</v>
      </c>
      <c r="G10" s="29"/>
      <c r="H10" s="61"/>
      <c r="I10" s="61"/>
      <c r="J10" s="61"/>
      <c r="K10" s="61"/>
      <c r="L10" s="61"/>
      <c r="M10" s="61"/>
      <c r="N10" s="61"/>
      <c r="O10" s="61"/>
    </row>
    <row r="11" spans="1:15" ht="14.25">
      <c r="A11" s="411"/>
      <c r="B11" s="28" t="s">
        <v>57</v>
      </c>
      <c r="C11" s="15">
        <v>123</v>
      </c>
      <c r="D11" s="16">
        <v>140</v>
      </c>
      <c r="E11" s="16">
        <v>140</v>
      </c>
      <c r="F11" s="16">
        <v>140</v>
      </c>
      <c r="G11" s="17"/>
      <c r="H11" s="61"/>
      <c r="I11" s="61"/>
      <c r="J11" s="61"/>
      <c r="K11" s="61"/>
      <c r="L11" s="61"/>
      <c r="M11" s="61"/>
      <c r="N11" s="61"/>
      <c r="O11" s="61"/>
    </row>
    <row r="12" spans="1:15" ht="15" thickBot="1">
      <c r="A12" s="412"/>
      <c r="B12" s="18" t="s">
        <v>58</v>
      </c>
      <c r="C12" s="30">
        <v>41</v>
      </c>
      <c r="D12" s="31">
        <v>60</v>
      </c>
      <c r="E12" s="31">
        <v>60</v>
      </c>
      <c r="F12" s="31">
        <v>60</v>
      </c>
      <c r="G12" s="32"/>
      <c r="H12" s="61"/>
      <c r="I12" s="61"/>
      <c r="J12" s="61"/>
      <c r="K12" s="61"/>
      <c r="L12" s="61"/>
      <c r="M12" s="61"/>
      <c r="N12" s="61"/>
      <c r="O12" s="61"/>
    </row>
    <row r="13" spans="1:15" ht="15.75" thickBot="1">
      <c r="A13" s="5">
        <v>504</v>
      </c>
      <c r="B13" s="6" t="s">
        <v>18</v>
      </c>
      <c r="C13" s="7">
        <v>0</v>
      </c>
      <c r="D13" s="8">
        <v>0</v>
      </c>
      <c r="E13" s="8">
        <v>0</v>
      </c>
      <c r="F13" s="8">
        <v>0</v>
      </c>
      <c r="G13" s="9"/>
      <c r="H13" s="55"/>
      <c r="I13" s="55"/>
      <c r="J13" s="55"/>
      <c r="K13" s="55"/>
      <c r="L13" s="55"/>
      <c r="M13" s="55"/>
      <c r="N13" s="55"/>
      <c r="O13" s="55"/>
    </row>
    <row r="14" spans="1:15" ht="15.75" thickBot="1">
      <c r="A14" s="79" t="s">
        <v>65</v>
      </c>
      <c r="B14" s="6" t="s">
        <v>66</v>
      </c>
      <c r="C14" s="7">
        <v>0</v>
      </c>
      <c r="D14" s="8">
        <v>0</v>
      </c>
      <c r="E14" s="8">
        <v>0</v>
      </c>
      <c r="F14" s="8">
        <v>0</v>
      </c>
      <c r="G14" s="9"/>
      <c r="H14" s="242"/>
      <c r="I14" s="55"/>
      <c r="J14" s="55"/>
      <c r="K14" s="55"/>
      <c r="L14" s="55"/>
      <c r="M14" s="55"/>
      <c r="N14" s="55"/>
      <c r="O14" s="55"/>
    </row>
    <row r="15" spans="1:15" ht="15.75" thickBot="1">
      <c r="A15" s="5">
        <v>511</v>
      </c>
      <c r="B15" s="5" t="s">
        <v>5</v>
      </c>
      <c r="C15" s="22">
        <v>44</v>
      </c>
      <c r="D15" s="23">
        <v>80</v>
      </c>
      <c r="E15" s="23">
        <v>88</v>
      </c>
      <c r="F15" s="23">
        <v>75</v>
      </c>
      <c r="G15" s="34"/>
      <c r="H15" s="153"/>
      <c r="I15" s="153"/>
      <c r="J15" s="153"/>
      <c r="K15" s="153"/>
      <c r="L15" s="153"/>
      <c r="M15" s="153"/>
      <c r="N15" s="153"/>
      <c r="O15" s="153"/>
    </row>
    <row r="16" spans="1:15" ht="15.75" thickBot="1">
      <c r="A16" s="6">
        <v>512</v>
      </c>
      <c r="B16" s="5" t="s">
        <v>19</v>
      </c>
      <c r="C16" s="7">
        <v>27</v>
      </c>
      <c r="D16" s="8">
        <v>20</v>
      </c>
      <c r="E16" s="8">
        <v>40</v>
      </c>
      <c r="F16" s="8">
        <v>40</v>
      </c>
      <c r="G16" s="24"/>
      <c r="H16" s="217"/>
      <c r="I16" s="217"/>
      <c r="J16" s="217"/>
      <c r="K16" s="217"/>
      <c r="L16" s="217"/>
      <c r="M16" s="217"/>
      <c r="N16" s="217"/>
      <c r="O16" s="217"/>
    </row>
    <row r="17" spans="1:15" ht="15.75" thickBot="1">
      <c r="A17" s="5">
        <v>513</v>
      </c>
      <c r="B17" s="5" t="s">
        <v>20</v>
      </c>
      <c r="C17" s="22">
        <v>9</v>
      </c>
      <c r="D17" s="23">
        <v>2</v>
      </c>
      <c r="E17" s="23">
        <v>0</v>
      </c>
      <c r="F17" s="23">
        <v>0</v>
      </c>
      <c r="G17" s="34"/>
      <c r="H17" s="61"/>
      <c r="I17" s="61"/>
      <c r="J17" s="61"/>
      <c r="K17" s="61"/>
      <c r="L17" s="61"/>
      <c r="M17" s="61"/>
      <c r="N17" s="61"/>
      <c r="O17" s="61"/>
    </row>
    <row r="18" spans="1:15" ht="15.75" thickBot="1">
      <c r="A18" s="5">
        <v>516</v>
      </c>
      <c r="B18" s="5" t="s">
        <v>67</v>
      </c>
      <c r="C18" s="22">
        <v>0</v>
      </c>
      <c r="D18" s="23">
        <v>0</v>
      </c>
      <c r="E18" s="23">
        <v>0</v>
      </c>
      <c r="F18" s="23">
        <v>0</v>
      </c>
      <c r="G18" s="34"/>
      <c r="H18" s="61"/>
      <c r="I18" s="61"/>
      <c r="J18" s="61"/>
      <c r="K18" s="61"/>
      <c r="L18" s="61"/>
      <c r="M18" s="61"/>
      <c r="N18" s="61"/>
      <c r="O18" s="61"/>
    </row>
    <row r="19" spans="1:15" ht="15.75" thickBot="1">
      <c r="A19" s="5">
        <v>518</v>
      </c>
      <c r="B19" s="5" t="s">
        <v>21</v>
      </c>
      <c r="C19" s="22">
        <f>SUM(C20:C22)</f>
        <v>359</v>
      </c>
      <c r="D19" s="22">
        <f>SUM(D20:D22)</f>
        <v>320</v>
      </c>
      <c r="E19" s="22">
        <f>SUM(E20:E22)</f>
        <v>320</v>
      </c>
      <c r="F19" s="22">
        <f>SUM(F20:F22)</f>
        <v>320</v>
      </c>
      <c r="G19" s="24"/>
      <c r="H19" s="217"/>
      <c r="I19" s="217"/>
      <c r="J19" s="217"/>
      <c r="K19" s="217"/>
      <c r="L19" s="217"/>
      <c r="M19" s="217"/>
      <c r="N19" s="217"/>
      <c r="O19" s="217"/>
    </row>
    <row r="20" spans="1:15" ht="15">
      <c r="A20" s="35" t="s">
        <v>11</v>
      </c>
      <c r="B20" s="25" t="s">
        <v>22</v>
      </c>
      <c r="C20" s="36">
        <v>42</v>
      </c>
      <c r="D20" s="37">
        <v>64</v>
      </c>
      <c r="E20" s="37">
        <v>64</v>
      </c>
      <c r="F20" s="37">
        <v>64</v>
      </c>
      <c r="G20" s="53"/>
      <c r="H20" s="217"/>
      <c r="I20" s="217"/>
      <c r="J20" s="217"/>
      <c r="K20" s="217"/>
      <c r="L20" s="217"/>
      <c r="M20" s="217"/>
      <c r="N20" s="217"/>
      <c r="O20" s="217"/>
    </row>
    <row r="21" spans="1:15" ht="15">
      <c r="A21" s="33"/>
      <c r="B21" s="28" t="s">
        <v>23</v>
      </c>
      <c r="C21" s="38"/>
      <c r="D21" s="39"/>
      <c r="E21" s="39"/>
      <c r="F21" s="39"/>
      <c r="G21" s="71"/>
      <c r="H21" s="217"/>
      <c r="I21" s="217"/>
      <c r="J21" s="217"/>
      <c r="K21" s="217"/>
      <c r="L21" s="217"/>
      <c r="M21" s="217"/>
      <c r="N21" s="217"/>
      <c r="O21" s="217"/>
    </row>
    <row r="22" spans="1:15" ht="15.75" thickBot="1">
      <c r="A22" s="33"/>
      <c r="B22" s="28" t="s">
        <v>14</v>
      </c>
      <c r="C22" s="38">
        <v>317</v>
      </c>
      <c r="D22" s="39">
        <v>256</v>
      </c>
      <c r="E22" s="39">
        <v>256</v>
      </c>
      <c r="F22" s="39">
        <v>256</v>
      </c>
      <c r="G22" s="72"/>
      <c r="H22" s="217"/>
      <c r="I22" s="217"/>
      <c r="J22" s="217"/>
      <c r="K22" s="217"/>
      <c r="L22" s="217"/>
      <c r="M22" s="217"/>
      <c r="N22" s="217"/>
      <c r="O22" s="217"/>
    </row>
    <row r="23" spans="1:15" ht="15.75" thickBot="1">
      <c r="A23" s="40">
        <v>521</v>
      </c>
      <c r="B23" s="5" t="s">
        <v>24</v>
      </c>
      <c r="C23" s="22">
        <f>SUM(C24:C27)</f>
        <v>120</v>
      </c>
      <c r="D23" s="22">
        <f>SUM(D24:D27)</f>
        <v>120</v>
      </c>
      <c r="E23" s="22">
        <f>SUM(E24:E27)</f>
        <v>160</v>
      </c>
      <c r="F23" s="22">
        <f>SUM(F24:F27)</f>
        <v>160</v>
      </c>
      <c r="G23" s="24"/>
      <c r="H23" s="217"/>
      <c r="I23" s="217"/>
      <c r="J23" s="217"/>
      <c r="K23" s="217"/>
      <c r="L23" s="217"/>
      <c r="M23" s="217"/>
      <c r="N23" s="217"/>
      <c r="O23" s="217"/>
    </row>
    <row r="24" spans="1:15" ht="14.25">
      <c r="A24" s="35" t="s">
        <v>11</v>
      </c>
      <c r="B24" s="41" t="s">
        <v>25</v>
      </c>
      <c r="C24" s="11">
        <v>62</v>
      </c>
      <c r="D24" s="12">
        <v>62</v>
      </c>
      <c r="E24" s="12">
        <v>102</v>
      </c>
      <c r="F24" s="308">
        <v>102</v>
      </c>
      <c r="G24" s="13"/>
      <c r="H24" s="61"/>
      <c r="I24" s="61"/>
      <c r="J24" s="61"/>
      <c r="K24" s="61"/>
      <c r="L24" s="61"/>
      <c r="M24" s="61"/>
      <c r="N24" s="61"/>
      <c r="O24" s="61"/>
    </row>
    <row r="25" spans="1:15" ht="14.25">
      <c r="A25" s="42"/>
      <c r="B25" s="28" t="s">
        <v>26</v>
      </c>
      <c r="C25" s="15"/>
      <c r="D25" s="16"/>
      <c r="E25" s="16"/>
      <c r="F25" s="16">
        <v>58</v>
      </c>
      <c r="G25" s="17"/>
      <c r="H25" s="61"/>
      <c r="I25" s="61"/>
      <c r="J25" s="61"/>
      <c r="K25" s="61"/>
      <c r="L25" s="61"/>
      <c r="M25" s="61"/>
      <c r="N25" s="61"/>
      <c r="O25" s="61"/>
    </row>
    <row r="26" spans="1:15" ht="14.25">
      <c r="A26" s="42"/>
      <c r="B26" s="42" t="s">
        <v>27</v>
      </c>
      <c r="C26" s="43"/>
      <c r="D26" s="44"/>
      <c r="E26" s="44"/>
      <c r="F26" s="44"/>
      <c r="G26" s="21"/>
      <c r="H26" s="61"/>
      <c r="I26" s="61"/>
      <c r="J26" s="61"/>
      <c r="K26" s="61"/>
      <c r="L26" s="61"/>
      <c r="M26" s="61"/>
      <c r="N26" s="61"/>
      <c r="O26" s="61"/>
    </row>
    <row r="27" spans="1:15" ht="15" thickBot="1">
      <c r="A27" s="18"/>
      <c r="B27" s="14" t="s">
        <v>28</v>
      </c>
      <c r="C27" s="45">
        <v>58</v>
      </c>
      <c r="D27" s="31">
        <v>58</v>
      </c>
      <c r="E27" s="46">
        <v>58</v>
      </c>
      <c r="F27" s="46"/>
      <c r="G27" s="47"/>
      <c r="H27" s="61"/>
      <c r="I27" s="61"/>
      <c r="J27" s="61"/>
      <c r="K27" s="61"/>
      <c r="L27" s="61"/>
      <c r="M27" s="61"/>
      <c r="N27" s="61"/>
      <c r="O27" s="61"/>
    </row>
    <row r="28" spans="1:15" ht="15.75" thickBot="1">
      <c r="A28" s="5">
        <v>524</v>
      </c>
      <c r="B28" s="5" t="s">
        <v>29</v>
      </c>
      <c r="C28" s="22">
        <v>12</v>
      </c>
      <c r="D28" s="23">
        <v>21</v>
      </c>
      <c r="E28" s="23">
        <v>35</v>
      </c>
      <c r="F28" s="23">
        <v>35</v>
      </c>
      <c r="G28" s="24"/>
      <c r="H28" s="217"/>
      <c r="I28" s="217"/>
      <c r="J28" s="217"/>
      <c r="K28" s="217"/>
      <c r="L28" s="217"/>
      <c r="M28" s="217"/>
      <c r="N28" s="217"/>
      <c r="O28" s="217"/>
    </row>
    <row r="29" spans="1:15" ht="15.75" thickBot="1">
      <c r="A29" s="5">
        <v>525</v>
      </c>
      <c r="B29" s="5" t="s">
        <v>30</v>
      </c>
      <c r="C29" s="22">
        <v>16</v>
      </c>
      <c r="D29" s="23">
        <v>0</v>
      </c>
      <c r="E29" s="23">
        <v>0</v>
      </c>
      <c r="F29" s="23">
        <v>0</v>
      </c>
      <c r="G29" s="24"/>
      <c r="H29" s="217"/>
      <c r="I29" s="217"/>
      <c r="J29" s="217"/>
      <c r="K29" s="217"/>
      <c r="L29" s="217"/>
      <c r="M29" s="217"/>
      <c r="N29" s="217"/>
      <c r="O29" s="217"/>
    </row>
    <row r="30" spans="1:15" ht="15.75" thickBot="1">
      <c r="A30" s="5">
        <v>527</v>
      </c>
      <c r="B30" s="5" t="s">
        <v>59</v>
      </c>
      <c r="C30" s="22">
        <v>29</v>
      </c>
      <c r="D30" s="23">
        <v>1</v>
      </c>
      <c r="E30" s="23">
        <v>60</v>
      </c>
      <c r="F30" s="23">
        <v>60</v>
      </c>
      <c r="G30" s="24"/>
      <c r="H30" s="217"/>
      <c r="I30" s="217"/>
      <c r="J30" s="217"/>
      <c r="K30" s="217"/>
      <c r="L30" s="217"/>
      <c r="M30" s="217"/>
      <c r="N30" s="217"/>
      <c r="O30" s="217"/>
    </row>
    <row r="31" spans="1:15" ht="15.75" thickBot="1">
      <c r="A31" s="5">
        <v>528</v>
      </c>
      <c r="B31" s="5" t="s">
        <v>60</v>
      </c>
      <c r="C31" s="22">
        <v>0</v>
      </c>
      <c r="D31" s="23">
        <v>0</v>
      </c>
      <c r="E31" s="23">
        <v>0</v>
      </c>
      <c r="F31" s="23">
        <v>0</v>
      </c>
      <c r="G31" s="24"/>
      <c r="H31" s="217"/>
      <c r="I31" s="217"/>
      <c r="J31" s="217"/>
      <c r="K31" s="217"/>
      <c r="L31" s="217"/>
      <c r="M31" s="217"/>
      <c r="N31" s="217"/>
      <c r="O31" s="217"/>
    </row>
    <row r="32" spans="1:15" ht="15.75" thickBot="1">
      <c r="A32" s="5">
        <v>531</v>
      </c>
      <c r="B32" s="5" t="s">
        <v>31</v>
      </c>
      <c r="C32" s="22">
        <v>0</v>
      </c>
      <c r="D32" s="23">
        <v>0</v>
      </c>
      <c r="E32" s="23">
        <v>0</v>
      </c>
      <c r="F32" s="23">
        <v>0</v>
      </c>
      <c r="G32" s="24"/>
      <c r="H32" s="217"/>
      <c r="I32" s="217"/>
      <c r="J32" s="217"/>
      <c r="K32" s="217"/>
      <c r="L32" s="217"/>
      <c r="M32" s="217"/>
      <c r="N32" s="217"/>
      <c r="O32" s="217"/>
    </row>
    <row r="33" spans="1:15" ht="15.75" thickBot="1">
      <c r="A33" s="5">
        <v>538</v>
      </c>
      <c r="B33" s="5" t="s">
        <v>32</v>
      </c>
      <c r="C33" s="22">
        <v>2</v>
      </c>
      <c r="D33" s="23">
        <v>0</v>
      </c>
      <c r="E33" s="23">
        <v>0</v>
      </c>
      <c r="F33" s="23">
        <v>0</v>
      </c>
      <c r="G33" s="24"/>
      <c r="H33" s="217"/>
      <c r="I33" s="217"/>
      <c r="J33" s="217"/>
      <c r="K33" s="217"/>
      <c r="L33" s="217"/>
      <c r="M33" s="217"/>
      <c r="N33" s="217"/>
      <c r="O33" s="217"/>
    </row>
    <row r="34" spans="1:15" ht="15.75" thickBot="1">
      <c r="A34" s="49" t="s">
        <v>68</v>
      </c>
      <c r="B34" s="5" t="s">
        <v>33</v>
      </c>
      <c r="C34" s="22">
        <v>0</v>
      </c>
      <c r="D34" s="48">
        <v>0</v>
      </c>
      <c r="E34" s="48">
        <v>0</v>
      </c>
      <c r="F34" s="48">
        <v>0</v>
      </c>
      <c r="G34" s="24"/>
      <c r="H34" s="217"/>
      <c r="I34" s="217"/>
      <c r="J34" s="217"/>
      <c r="K34" s="217"/>
      <c r="L34" s="217"/>
      <c r="M34" s="217"/>
      <c r="N34" s="217"/>
      <c r="O34" s="217"/>
    </row>
    <row r="35" spans="1:15" ht="15.75" thickBot="1">
      <c r="A35" s="5">
        <v>543</v>
      </c>
      <c r="B35" s="5" t="s">
        <v>34</v>
      </c>
      <c r="C35" s="22">
        <v>0</v>
      </c>
      <c r="D35" s="23">
        <v>0</v>
      </c>
      <c r="E35" s="23">
        <v>0</v>
      </c>
      <c r="F35" s="23">
        <v>0</v>
      </c>
      <c r="G35" s="24"/>
      <c r="H35" s="217"/>
      <c r="I35" s="217"/>
      <c r="J35" s="217"/>
      <c r="K35" s="217"/>
      <c r="L35" s="217"/>
      <c r="M35" s="217"/>
      <c r="N35" s="217"/>
      <c r="O35" s="217"/>
    </row>
    <row r="36" spans="1:15" ht="15.75" thickBot="1">
      <c r="A36" s="49">
        <v>548</v>
      </c>
      <c r="B36" s="5" t="s">
        <v>69</v>
      </c>
      <c r="C36" s="22">
        <v>0</v>
      </c>
      <c r="D36" s="23">
        <v>0</v>
      </c>
      <c r="E36" s="23">
        <v>0</v>
      </c>
      <c r="F36" s="23">
        <v>0</v>
      </c>
      <c r="G36" s="24"/>
      <c r="H36" s="217"/>
      <c r="I36" s="217"/>
      <c r="J36" s="217"/>
      <c r="K36" s="217"/>
      <c r="L36" s="217"/>
      <c r="M36" s="217"/>
      <c r="N36" s="217"/>
      <c r="O36" s="217"/>
    </row>
    <row r="37" spans="1:15" ht="15.75" thickBot="1">
      <c r="A37" s="5">
        <v>551</v>
      </c>
      <c r="B37" s="5" t="s">
        <v>35</v>
      </c>
      <c r="C37" s="22">
        <v>0</v>
      </c>
      <c r="D37" s="23">
        <v>0</v>
      </c>
      <c r="E37" s="23">
        <v>0</v>
      </c>
      <c r="F37" s="23">
        <v>0</v>
      </c>
      <c r="G37" s="24"/>
      <c r="H37" s="217"/>
      <c r="I37" s="217"/>
      <c r="J37" s="217"/>
      <c r="K37" s="217"/>
      <c r="L37" s="217"/>
      <c r="M37" s="217"/>
      <c r="N37" s="217"/>
      <c r="O37" s="217"/>
    </row>
    <row r="38" spans="1:15" ht="15.75" thickBot="1">
      <c r="A38" s="49" t="s">
        <v>70</v>
      </c>
      <c r="B38" s="5" t="s">
        <v>71</v>
      </c>
      <c r="C38" s="22">
        <v>0</v>
      </c>
      <c r="D38" s="23">
        <v>0</v>
      </c>
      <c r="E38" s="23">
        <v>0</v>
      </c>
      <c r="F38" s="23">
        <v>0</v>
      </c>
      <c r="G38" s="24"/>
      <c r="H38" s="217"/>
      <c r="I38" s="217"/>
      <c r="J38" s="217"/>
      <c r="K38" s="217"/>
      <c r="L38" s="217"/>
      <c r="M38" s="217"/>
      <c r="N38" s="217"/>
      <c r="O38" s="217"/>
    </row>
    <row r="39" spans="1:15" ht="15.75" thickBot="1">
      <c r="A39" s="49">
        <v>556</v>
      </c>
      <c r="B39" s="5" t="s">
        <v>72</v>
      </c>
      <c r="C39" s="22">
        <v>0</v>
      </c>
      <c r="D39" s="23">
        <v>0</v>
      </c>
      <c r="E39" s="23">
        <v>0</v>
      </c>
      <c r="F39" s="23">
        <v>0</v>
      </c>
      <c r="G39" s="24"/>
      <c r="H39" s="217"/>
      <c r="I39" s="217"/>
      <c r="J39" s="217"/>
      <c r="K39" s="217"/>
      <c r="L39" s="217"/>
      <c r="M39" s="217"/>
      <c r="N39" s="217"/>
      <c r="O39" s="217"/>
    </row>
    <row r="40" spans="1:15" ht="15.75" thickBot="1">
      <c r="A40" s="49">
        <v>557</v>
      </c>
      <c r="B40" s="5" t="s">
        <v>73</v>
      </c>
      <c r="C40" s="22">
        <v>0</v>
      </c>
      <c r="D40" s="23">
        <v>0</v>
      </c>
      <c r="E40" s="23">
        <v>0</v>
      </c>
      <c r="F40" s="23">
        <v>0</v>
      </c>
      <c r="G40" s="24"/>
      <c r="H40" s="217"/>
      <c r="I40" s="217"/>
      <c r="J40" s="217"/>
      <c r="K40" s="217"/>
      <c r="L40" s="217"/>
      <c r="M40" s="217"/>
      <c r="N40" s="217"/>
      <c r="O40" s="217"/>
    </row>
    <row r="41" spans="1:15" ht="15.75" thickBot="1">
      <c r="A41" s="49">
        <v>558</v>
      </c>
      <c r="B41" s="5" t="s">
        <v>74</v>
      </c>
      <c r="C41" s="22">
        <v>176</v>
      </c>
      <c r="D41" s="23">
        <v>180</v>
      </c>
      <c r="E41" s="23">
        <v>140</v>
      </c>
      <c r="F41" s="23">
        <v>90</v>
      </c>
      <c r="G41" s="24"/>
      <c r="H41" s="217"/>
      <c r="I41" s="217"/>
      <c r="J41" s="217"/>
      <c r="K41" s="217"/>
      <c r="L41" s="217"/>
      <c r="M41" s="217"/>
      <c r="N41" s="217"/>
      <c r="O41" s="217"/>
    </row>
    <row r="42" spans="1:15" ht="15.75" thickBot="1">
      <c r="A42" s="49">
        <v>549</v>
      </c>
      <c r="B42" s="5" t="s">
        <v>36</v>
      </c>
      <c r="C42" s="22">
        <v>0</v>
      </c>
      <c r="D42" s="23">
        <v>5</v>
      </c>
      <c r="E42" s="23">
        <v>5</v>
      </c>
      <c r="F42" s="23">
        <v>5</v>
      </c>
      <c r="G42" s="24"/>
      <c r="H42" s="217"/>
      <c r="I42" s="217"/>
      <c r="J42" s="217"/>
      <c r="K42" s="217"/>
      <c r="L42" s="217"/>
      <c r="M42" s="217"/>
      <c r="N42" s="217"/>
      <c r="O42" s="217"/>
    </row>
    <row r="43" spans="1:15" ht="15.75" thickBot="1">
      <c r="A43" s="49" t="s">
        <v>182</v>
      </c>
      <c r="B43" s="5" t="s">
        <v>76</v>
      </c>
      <c r="C43" s="22">
        <v>0</v>
      </c>
      <c r="D43" s="23">
        <v>0</v>
      </c>
      <c r="E43" s="23">
        <v>0</v>
      </c>
      <c r="F43" s="23">
        <v>0</v>
      </c>
      <c r="G43" s="24"/>
      <c r="H43" s="217"/>
      <c r="I43" s="217"/>
      <c r="J43" s="217"/>
      <c r="K43" s="217"/>
      <c r="L43" s="217"/>
      <c r="M43" s="217"/>
      <c r="N43" s="217"/>
      <c r="O43" s="217"/>
    </row>
    <row r="44" spans="1:15" ht="15.75" thickBot="1">
      <c r="A44" s="6">
        <v>569</v>
      </c>
      <c r="B44" s="6" t="s">
        <v>37</v>
      </c>
      <c r="C44" s="7">
        <v>0</v>
      </c>
      <c r="D44" s="8">
        <v>0</v>
      </c>
      <c r="E44" s="8">
        <v>0</v>
      </c>
      <c r="F44" s="8">
        <v>0</v>
      </c>
      <c r="G44" s="9"/>
      <c r="H44" s="217"/>
      <c r="I44" s="217"/>
      <c r="J44" s="217"/>
      <c r="K44" s="217"/>
      <c r="L44" s="217"/>
      <c r="M44" s="217"/>
      <c r="N44" s="217"/>
      <c r="O44" s="217"/>
    </row>
    <row r="45" spans="1:15" ht="15.75" thickBot="1">
      <c r="A45" s="50"/>
      <c r="B45" s="50" t="s">
        <v>61</v>
      </c>
      <c r="C45" s="51">
        <v>14</v>
      </c>
      <c r="D45" s="52">
        <v>0</v>
      </c>
      <c r="E45" s="52">
        <v>0</v>
      </c>
      <c r="F45" s="52">
        <v>0</v>
      </c>
      <c r="G45" s="54"/>
      <c r="H45" s="217"/>
      <c r="I45" s="217"/>
      <c r="J45" s="217"/>
      <c r="K45" s="217"/>
      <c r="L45" s="217"/>
      <c r="M45" s="217"/>
      <c r="N45" s="217"/>
      <c r="O45" s="217"/>
    </row>
    <row r="46" spans="1:15" ht="16.5" thickBot="1" thickTop="1">
      <c r="A46" s="80" t="s">
        <v>38</v>
      </c>
      <c r="B46" s="6" t="s">
        <v>39</v>
      </c>
      <c r="C46" s="7">
        <f>SUM(C4,C8,C13:C19,C23,C28:C45)</f>
        <v>2045</v>
      </c>
      <c r="D46" s="7">
        <f>SUM(D4,D8,D13:D19,D23,D28:D45)</f>
        <v>2035</v>
      </c>
      <c r="E46" s="7">
        <f>SUM(E4,E8,E13:E19,E23,E28:E45)</f>
        <v>2143</v>
      </c>
      <c r="F46" s="7">
        <f>SUM(F4,F8,F13:F19,F23,F28:F45)</f>
        <v>2030</v>
      </c>
      <c r="G46" s="9"/>
      <c r="H46" s="217"/>
      <c r="I46" s="217"/>
      <c r="J46" s="217"/>
      <c r="K46" s="217"/>
      <c r="L46" s="217"/>
      <c r="M46" s="217"/>
      <c r="N46" s="217"/>
      <c r="O46" s="217"/>
    </row>
    <row r="47" spans="1:15" ht="15">
      <c r="A47" s="55"/>
      <c r="B47" s="55"/>
      <c r="C47" s="56"/>
      <c r="D47" s="56"/>
      <c r="E47" s="56"/>
      <c r="F47" s="56"/>
      <c r="G47" s="55"/>
      <c r="H47" s="217"/>
      <c r="I47" s="217"/>
      <c r="J47" s="217"/>
      <c r="K47" s="217"/>
      <c r="L47" s="217"/>
      <c r="M47" s="217"/>
      <c r="N47" s="217"/>
      <c r="O47" s="217"/>
    </row>
    <row r="48" spans="1:15" ht="15.75" thickBot="1">
      <c r="A48" s="55"/>
      <c r="B48" s="55"/>
      <c r="C48" s="56"/>
      <c r="D48" s="56"/>
      <c r="E48" s="56"/>
      <c r="F48" s="56"/>
      <c r="G48" s="55"/>
      <c r="H48" s="217"/>
      <c r="I48" s="217"/>
      <c r="J48" s="217"/>
      <c r="K48" s="217"/>
      <c r="L48" s="217"/>
      <c r="M48" s="217"/>
      <c r="N48" s="217"/>
      <c r="O48" s="217"/>
    </row>
    <row r="49" spans="1:15" ht="57" thickBot="1">
      <c r="A49" s="1"/>
      <c r="B49" s="1" t="s">
        <v>8</v>
      </c>
      <c r="C49" s="2" t="s">
        <v>176</v>
      </c>
      <c r="D49" s="2" t="s">
        <v>177</v>
      </c>
      <c r="E49" s="2" t="s">
        <v>178</v>
      </c>
      <c r="F49" s="3" t="s">
        <v>179</v>
      </c>
      <c r="G49" s="4" t="s">
        <v>9</v>
      </c>
      <c r="H49" s="61"/>
      <c r="I49" s="61"/>
      <c r="J49" s="61"/>
      <c r="K49" s="61"/>
      <c r="L49" s="61"/>
      <c r="M49" s="61"/>
      <c r="N49" s="61"/>
      <c r="O49" s="61"/>
    </row>
    <row r="50" spans="1:15" ht="15.75" thickBot="1">
      <c r="A50" s="57">
        <v>602</v>
      </c>
      <c r="B50" s="5" t="s">
        <v>40</v>
      </c>
      <c r="C50" s="22">
        <v>425</v>
      </c>
      <c r="D50" s="23">
        <v>555</v>
      </c>
      <c r="E50" s="23">
        <v>550</v>
      </c>
      <c r="F50" s="23">
        <v>550</v>
      </c>
      <c r="G50" s="5"/>
      <c r="H50" s="217"/>
      <c r="I50" s="217"/>
      <c r="J50" s="217"/>
      <c r="K50" s="217"/>
      <c r="L50" s="217"/>
      <c r="M50" s="217"/>
      <c r="N50" s="217"/>
      <c r="O50" s="217"/>
    </row>
    <row r="51" spans="1:15" ht="15.75" thickBot="1">
      <c r="A51" s="5">
        <v>603</v>
      </c>
      <c r="B51" s="5" t="s">
        <v>41</v>
      </c>
      <c r="C51" s="22">
        <v>0</v>
      </c>
      <c r="D51" s="23">
        <v>0</v>
      </c>
      <c r="E51" s="23">
        <v>0</v>
      </c>
      <c r="F51" s="23">
        <v>0</v>
      </c>
      <c r="G51" s="5"/>
      <c r="H51" s="217"/>
      <c r="I51" s="217"/>
      <c r="J51" s="217"/>
      <c r="K51" s="217"/>
      <c r="L51" s="217"/>
      <c r="M51" s="217"/>
      <c r="N51" s="217"/>
      <c r="O51" s="217"/>
    </row>
    <row r="52" spans="1:15" ht="15.75" thickBot="1">
      <c r="A52" s="5">
        <v>604</v>
      </c>
      <c r="B52" s="5" t="s">
        <v>62</v>
      </c>
      <c r="C52" s="22">
        <v>0</v>
      </c>
      <c r="D52" s="23">
        <v>0</v>
      </c>
      <c r="E52" s="23">
        <v>0</v>
      </c>
      <c r="F52" s="23">
        <v>0</v>
      </c>
      <c r="G52" s="5"/>
      <c r="H52" s="217"/>
      <c r="I52" s="217"/>
      <c r="J52" s="217"/>
      <c r="K52" s="217"/>
      <c r="L52" s="217"/>
      <c r="M52" s="217"/>
      <c r="N52" s="217"/>
      <c r="O52" s="217"/>
    </row>
    <row r="53" spans="1:15" ht="15.75" thickBot="1">
      <c r="A53" s="49">
        <v>609</v>
      </c>
      <c r="B53" s="5" t="s">
        <v>42</v>
      </c>
      <c r="C53" s="22">
        <v>0</v>
      </c>
      <c r="D53" s="23">
        <v>0</v>
      </c>
      <c r="E53" s="23">
        <v>0</v>
      </c>
      <c r="F53" s="23">
        <v>0</v>
      </c>
      <c r="G53" s="5"/>
      <c r="H53" s="217"/>
      <c r="I53" s="217"/>
      <c r="J53" s="217"/>
      <c r="K53" s="217"/>
      <c r="L53" s="217"/>
      <c r="M53" s="217"/>
      <c r="N53" s="217"/>
      <c r="O53" s="217"/>
    </row>
    <row r="54" spans="1:15" ht="15.75" thickBot="1">
      <c r="A54" s="49">
        <v>641</v>
      </c>
      <c r="B54" s="5" t="s">
        <v>77</v>
      </c>
      <c r="C54" s="22">
        <v>0</v>
      </c>
      <c r="D54" s="23">
        <v>0</v>
      </c>
      <c r="E54" s="23">
        <v>0</v>
      </c>
      <c r="F54" s="23">
        <v>0</v>
      </c>
      <c r="G54" s="5"/>
      <c r="H54" s="217"/>
      <c r="I54" s="217"/>
      <c r="J54" s="217"/>
      <c r="K54" s="217"/>
      <c r="L54" s="217"/>
      <c r="M54" s="217"/>
      <c r="N54" s="217"/>
      <c r="O54" s="217"/>
    </row>
    <row r="55" spans="1:15" ht="15.75" thickBot="1">
      <c r="A55" s="5">
        <v>642</v>
      </c>
      <c r="B55" s="5" t="s">
        <v>33</v>
      </c>
      <c r="C55" s="22">
        <v>0</v>
      </c>
      <c r="D55" s="23">
        <v>0</v>
      </c>
      <c r="E55" s="23">
        <v>0</v>
      </c>
      <c r="F55" s="23">
        <v>0</v>
      </c>
      <c r="G55" s="58"/>
      <c r="H55" s="61"/>
      <c r="I55" s="61"/>
      <c r="J55" s="61"/>
      <c r="K55" s="61"/>
      <c r="L55" s="61"/>
      <c r="M55" s="61"/>
      <c r="N55" s="61"/>
      <c r="O55" s="61"/>
    </row>
    <row r="56" spans="1:15" ht="15.75" thickBot="1">
      <c r="A56" s="79" t="s">
        <v>78</v>
      </c>
      <c r="B56" s="33" t="s">
        <v>79</v>
      </c>
      <c r="C56" s="7">
        <v>0</v>
      </c>
      <c r="D56" s="8">
        <v>0</v>
      </c>
      <c r="E56" s="8">
        <v>0</v>
      </c>
      <c r="F56" s="8">
        <v>0</v>
      </c>
      <c r="G56" s="42"/>
      <c r="H56" s="61"/>
      <c r="I56" s="61"/>
      <c r="J56" s="61"/>
      <c r="K56" s="61"/>
      <c r="L56" s="61"/>
      <c r="M56" s="61"/>
      <c r="N56" s="61"/>
      <c r="O56" s="61"/>
    </row>
    <row r="57" spans="1:15" ht="15.75" thickBot="1">
      <c r="A57" s="5">
        <v>648</v>
      </c>
      <c r="B57" s="5" t="s">
        <v>43</v>
      </c>
      <c r="C57" s="22">
        <v>140</v>
      </c>
      <c r="D57" s="23">
        <v>0</v>
      </c>
      <c r="E57" s="23">
        <v>0</v>
      </c>
      <c r="F57" s="23">
        <v>0</v>
      </c>
      <c r="G57" s="5"/>
      <c r="H57" s="217"/>
      <c r="I57" s="217"/>
      <c r="J57" s="217"/>
      <c r="K57" s="217"/>
      <c r="L57" s="217"/>
      <c r="M57" s="217"/>
      <c r="N57" s="217"/>
      <c r="O57" s="217"/>
    </row>
    <row r="58" spans="1:15" ht="15.75" thickBot="1">
      <c r="A58" s="5">
        <v>649</v>
      </c>
      <c r="B58" s="5" t="s">
        <v>44</v>
      </c>
      <c r="C58" s="22">
        <v>0</v>
      </c>
      <c r="D58" s="23">
        <v>0</v>
      </c>
      <c r="E58" s="23">
        <v>0</v>
      </c>
      <c r="F58" s="23">
        <v>0</v>
      </c>
      <c r="G58" s="5"/>
      <c r="H58" s="217"/>
      <c r="I58" s="217"/>
      <c r="J58" s="217"/>
      <c r="K58" s="217"/>
      <c r="L58" s="217"/>
      <c r="M58" s="217"/>
      <c r="N58" s="217"/>
      <c r="O58" s="217"/>
    </row>
    <row r="59" spans="1:15" ht="15.75" thickBot="1">
      <c r="A59" s="5">
        <v>662</v>
      </c>
      <c r="B59" s="5" t="s">
        <v>45</v>
      </c>
      <c r="C59" s="22">
        <v>0</v>
      </c>
      <c r="D59" s="23">
        <v>0</v>
      </c>
      <c r="E59" s="23">
        <v>0</v>
      </c>
      <c r="F59" s="23">
        <v>0</v>
      </c>
      <c r="G59" s="58"/>
      <c r="H59" s="61"/>
      <c r="I59" s="61"/>
      <c r="J59" s="61"/>
      <c r="K59" s="61"/>
      <c r="L59" s="61"/>
      <c r="M59" s="61"/>
      <c r="N59" s="61"/>
      <c r="O59" s="61"/>
    </row>
    <row r="60" spans="1:15" ht="15.75" thickBot="1">
      <c r="A60" s="245" t="s">
        <v>183</v>
      </c>
      <c r="B60" s="40" t="s">
        <v>184</v>
      </c>
      <c r="C60" s="73">
        <v>0</v>
      </c>
      <c r="D60" s="74">
        <v>0</v>
      </c>
      <c r="E60" s="74">
        <v>0</v>
      </c>
      <c r="F60" s="74">
        <v>0</v>
      </c>
      <c r="G60" s="81"/>
      <c r="H60" s="61"/>
      <c r="I60" s="61"/>
      <c r="J60" s="61"/>
      <c r="K60" s="61"/>
      <c r="L60" s="61"/>
      <c r="M60" s="61"/>
      <c r="N60" s="61"/>
      <c r="O60" s="61"/>
    </row>
    <row r="61" spans="1:15" ht="15.75" thickBot="1">
      <c r="A61" s="49" t="s">
        <v>80</v>
      </c>
      <c r="B61" s="5" t="s">
        <v>63</v>
      </c>
      <c r="C61" s="22">
        <v>0</v>
      </c>
      <c r="D61" s="23">
        <v>0</v>
      </c>
      <c r="E61" s="23">
        <v>0</v>
      </c>
      <c r="F61" s="23">
        <v>0</v>
      </c>
      <c r="G61" s="58"/>
      <c r="H61" s="61"/>
      <c r="I61" s="61"/>
      <c r="J61" s="61"/>
      <c r="K61" s="61"/>
      <c r="L61" s="61"/>
      <c r="M61" s="61"/>
      <c r="N61" s="61"/>
      <c r="O61" s="61"/>
    </row>
    <row r="62" spans="1:15" ht="15.75" thickBot="1">
      <c r="A62" s="50"/>
      <c r="B62" s="50"/>
      <c r="C62" s="51"/>
      <c r="D62" s="52"/>
      <c r="E62" s="52"/>
      <c r="F62" s="52"/>
      <c r="G62" s="59"/>
      <c r="H62" s="61"/>
      <c r="I62" s="61"/>
      <c r="J62" s="61"/>
      <c r="K62" s="61"/>
      <c r="L62" s="61"/>
      <c r="M62" s="61"/>
      <c r="N62" s="61"/>
      <c r="O62" s="61"/>
    </row>
    <row r="63" spans="1:15" ht="16.5" thickBot="1" thickTop="1">
      <c r="A63" s="6" t="s">
        <v>47</v>
      </c>
      <c r="B63" s="6" t="s">
        <v>48</v>
      </c>
      <c r="C63" s="60">
        <f>SUM(C50:C62)</f>
        <v>565</v>
      </c>
      <c r="D63" s="60">
        <f>SUM(D50:D62)</f>
        <v>555</v>
      </c>
      <c r="E63" s="60">
        <f>SUM(E50:E62)</f>
        <v>550</v>
      </c>
      <c r="F63" s="60">
        <f>SUM(F50:F62)</f>
        <v>550</v>
      </c>
      <c r="G63" s="6"/>
      <c r="H63" s="217"/>
      <c r="I63" s="217"/>
      <c r="J63" s="217"/>
      <c r="K63" s="217"/>
      <c r="L63" s="217"/>
      <c r="M63" s="217"/>
      <c r="N63" s="217"/>
      <c r="O63" s="217"/>
    </row>
    <row r="64" spans="1:15" ht="15">
      <c r="A64" s="55"/>
      <c r="B64" s="55"/>
      <c r="C64" s="56"/>
      <c r="D64" s="56"/>
      <c r="E64" s="56"/>
      <c r="F64" s="56"/>
      <c r="G64" s="55"/>
      <c r="H64" s="217"/>
      <c r="I64" s="217"/>
      <c r="J64" s="217"/>
      <c r="K64" s="217"/>
      <c r="L64" s="217"/>
      <c r="M64" s="217"/>
      <c r="N64" s="217"/>
      <c r="O64" s="217"/>
    </row>
    <row r="65" spans="1:15" ht="15">
      <c r="A65" s="61"/>
      <c r="B65" s="61"/>
      <c r="C65" s="62"/>
      <c r="D65" s="62"/>
      <c r="E65" s="62"/>
      <c r="F65" s="63"/>
      <c r="G65" s="61"/>
      <c r="H65" s="61"/>
      <c r="I65" s="61"/>
      <c r="J65" s="61"/>
      <c r="K65" s="61"/>
      <c r="L65" s="61"/>
      <c r="M65" s="61"/>
      <c r="N65" s="61"/>
      <c r="O65" s="61"/>
    </row>
    <row r="66" spans="1:15" ht="15.75" thickBot="1">
      <c r="A66" s="413" t="s">
        <v>180</v>
      </c>
      <c r="B66" s="413"/>
      <c r="C66" s="413"/>
      <c r="D66" s="413"/>
      <c r="E66" s="413"/>
      <c r="F66" s="413"/>
      <c r="G66" s="413"/>
      <c r="H66" s="217"/>
      <c r="I66" s="217"/>
      <c r="J66" s="217"/>
      <c r="K66" s="217"/>
      <c r="L66" s="217"/>
      <c r="M66" s="217"/>
      <c r="N66" s="217"/>
      <c r="O66" s="217"/>
    </row>
    <row r="67" spans="1:15" ht="14.25">
      <c r="A67" s="25" t="s">
        <v>49</v>
      </c>
      <c r="B67" s="25" t="s">
        <v>50</v>
      </c>
      <c r="C67" s="64">
        <f>SUM(C63)</f>
        <v>565</v>
      </c>
      <c r="D67" s="64">
        <v>555</v>
      </c>
      <c r="E67" s="64">
        <f>SUM(E63)</f>
        <v>550</v>
      </c>
      <c r="F67" s="64">
        <f>SUM(F63)</f>
        <v>550</v>
      </c>
      <c r="G67" s="25"/>
      <c r="H67" s="61"/>
      <c r="I67" s="61"/>
      <c r="J67" s="61"/>
      <c r="K67" s="61"/>
      <c r="L67" s="61"/>
      <c r="M67" s="61"/>
      <c r="N67" s="61"/>
      <c r="O67" s="61"/>
    </row>
    <row r="68" spans="1:15" ht="15" thickBot="1">
      <c r="A68" s="65" t="s">
        <v>51</v>
      </c>
      <c r="B68" s="65" t="s">
        <v>52</v>
      </c>
      <c r="C68" s="66">
        <f>SUM(C46)</f>
        <v>2045</v>
      </c>
      <c r="D68" s="66">
        <f>SUM(D46)</f>
        <v>2035</v>
      </c>
      <c r="E68" s="66">
        <f>SUM(E46)</f>
        <v>2143</v>
      </c>
      <c r="F68" s="66">
        <f>SUM(F46)</f>
        <v>2030</v>
      </c>
      <c r="G68" s="18"/>
      <c r="H68" s="61"/>
      <c r="I68" s="61"/>
      <c r="J68" s="61"/>
      <c r="K68" s="61"/>
      <c r="L68" s="61"/>
      <c r="M68" s="61"/>
      <c r="N68" s="61"/>
      <c r="O68" s="61"/>
    </row>
    <row r="69" spans="1:15" ht="15.75" thickBot="1">
      <c r="A69" s="5"/>
      <c r="B69" s="67" t="s">
        <v>185</v>
      </c>
      <c r="C69" s="68">
        <f>SUM(C68-C67)</f>
        <v>1480</v>
      </c>
      <c r="D69" s="68">
        <f>SUM(D68-D67)</f>
        <v>1480</v>
      </c>
      <c r="E69" s="372">
        <f>SUM(E68-E67)</f>
        <v>1593</v>
      </c>
      <c r="F69" s="365">
        <f>SUM(F68-F67)</f>
        <v>1480</v>
      </c>
      <c r="G69" s="5"/>
      <c r="H69" s="217"/>
      <c r="I69" s="217"/>
      <c r="J69" s="217"/>
      <c r="K69" s="217"/>
      <c r="L69" s="217"/>
      <c r="M69" s="217"/>
      <c r="N69" s="217"/>
      <c r="O69" s="217"/>
    </row>
    <row r="70" spans="1:15" ht="15">
      <c r="A70" s="55"/>
      <c r="B70" s="76"/>
      <c r="C70" s="77"/>
      <c r="D70" s="77"/>
      <c r="E70" s="77"/>
      <c r="F70" s="77"/>
      <c r="G70" s="55"/>
      <c r="H70" s="217"/>
      <c r="I70" s="217"/>
      <c r="J70" s="217"/>
      <c r="K70" s="217"/>
      <c r="L70" s="217"/>
      <c r="M70" s="217"/>
      <c r="N70" s="217"/>
      <c r="O70" s="217"/>
    </row>
    <row r="71" spans="1:15" ht="15">
      <c r="A71" s="55"/>
      <c r="B71" s="76"/>
      <c r="C71" s="77"/>
      <c r="D71" s="77"/>
      <c r="E71" s="77"/>
      <c r="F71" s="77"/>
      <c r="G71" s="55"/>
      <c r="H71" s="217"/>
      <c r="I71" s="217"/>
      <c r="J71" s="217"/>
      <c r="K71" s="217"/>
      <c r="L71" s="217"/>
      <c r="M71" s="217"/>
      <c r="N71" s="217"/>
      <c r="O71" s="217"/>
    </row>
    <row r="72" spans="1:15" ht="15">
      <c r="A72" s="414" t="s">
        <v>81</v>
      </c>
      <c r="B72" s="414"/>
      <c r="C72" s="414"/>
      <c r="D72" s="414"/>
      <c r="E72" s="414"/>
      <c r="F72" s="414"/>
      <c r="G72" s="415"/>
      <c r="H72" s="217"/>
      <c r="I72" s="217"/>
      <c r="J72" s="217"/>
      <c r="K72" s="217"/>
      <c r="L72" s="217"/>
      <c r="M72" s="217"/>
      <c r="N72" s="217"/>
      <c r="O72" s="217"/>
    </row>
    <row r="73" spans="1:15" ht="15">
      <c r="A73" s="55"/>
      <c r="B73" s="76"/>
      <c r="C73" s="77"/>
      <c r="D73" s="77"/>
      <c r="E73" s="77"/>
      <c r="F73" s="77"/>
      <c r="G73" s="55"/>
      <c r="H73" s="217"/>
      <c r="I73" s="217"/>
      <c r="J73" s="217"/>
      <c r="K73" s="217"/>
      <c r="L73" s="217"/>
      <c r="M73" s="217"/>
      <c r="N73" s="217"/>
      <c r="O73" s="217"/>
    </row>
    <row r="74" spans="1:15" ht="15">
      <c r="A74" s="381" t="s">
        <v>54</v>
      </c>
      <c r="B74" s="381"/>
      <c r="C74" s="62" t="s">
        <v>84</v>
      </c>
      <c r="D74" s="62"/>
      <c r="E74" s="62"/>
      <c r="F74" s="63"/>
      <c r="G74" s="61"/>
      <c r="H74" s="61"/>
      <c r="I74" s="61"/>
      <c r="J74" s="61"/>
      <c r="K74" s="61"/>
      <c r="L74" s="61"/>
      <c r="M74" s="61"/>
      <c r="N74" s="61"/>
      <c r="O74" s="61"/>
    </row>
    <row r="75" spans="1:15" ht="15">
      <c r="A75" s="381" t="s">
        <v>4</v>
      </c>
      <c r="B75" s="381"/>
      <c r="C75" s="62" t="s">
        <v>84</v>
      </c>
      <c r="D75" s="62"/>
      <c r="E75" s="62"/>
      <c r="F75" s="63"/>
      <c r="G75" s="61"/>
      <c r="H75" s="61"/>
      <c r="I75" s="61"/>
      <c r="J75" s="61"/>
      <c r="K75" s="61"/>
      <c r="L75" s="61"/>
      <c r="M75" s="61"/>
      <c r="N75" s="61"/>
      <c r="O75" s="61"/>
    </row>
    <row r="76" spans="1:15" ht="15">
      <c r="A76" s="416">
        <v>42293</v>
      </c>
      <c r="B76" s="381"/>
      <c r="C76" s="62"/>
      <c r="D76" s="62"/>
      <c r="E76" s="62"/>
      <c r="F76" s="63"/>
      <c r="G76" s="61"/>
      <c r="H76" s="61"/>
      <c r="I76" s="61"/>
      <c r="J76" s="61"/>
      <c r="K76" s="61"/>
      <c r="L76" s="61"/>
      <c r="M76" s="61"/>
      <c r="N76" s="61"/>
      <c r="O76" s="61"/>
    </row>
    <row r="77" spans="1:15" ht="15">
      <c r="A77" s="61"/>
      <c r="B77" s="61"/>
      <c r="C77" s="62"/>
      <c r="D77" s="62"/>
      <c r="E77" s="62"/>
      <c r="F77" s="63"/>
      <c r="G77" s="61"/>
      <c r="H77" s="61"/>
      <c r="I77" s="61"/>
      <c r="J77" s="61"/>
      <c r="K77" s="61"/>
      <c r="L77" s="61"/>
      <c r="M77" s="61"/>
      <c r="N77" s="61"/>
      <c r="O77" s="61"/>
    </row>
    <row r="78" spans="1:15" ht="15">
      <c r="A78" s="137" t="s">
        <v>203</v>
      </c>
      <c r="B78" s="137"/>
      <c r="C78" s="284" t="s">
        <v>204</v>
      </c>
      <c r="D78" s="284"/>
      <c r="E78" s="284"/>
      <c r="F78" s="285"/>
      <c r="G78" s="137"/>
      <c r="H78" s="137"/>
      <c r="I78" s="137"/>
      <c r="J78" s="137"/>
      <c r="K78" s="137"/>
      <c r="L78" s="137"/>
      <c r="M78" s="137"/>
      <c r="N78" s="137"/>
      <c r="O78" s="61"/>
    </row>
    <row r="79" spans="1:15" ht="15">
      <c r="A79" s="137" t="s">
        <v>205</v>
      </c>
      <c r="B79" s="137"/>
      <c r="C79" s="284" t="s">
        <v>398</v>
      </c>
      <c r="D79" s="284"/>
      <c r="E79" s="284"/>
      <c r="F79" s="285"/>
      <c r="G79" s="137"/>
      <c r="H79" s="137"/>
      <c r="I79" s="137"/>
      <c r="J79" s="137"/>
      <c r="K79" s="137"/>
      <c r="L79" s="137"/>
      <c r="M79" s="137"/>
      <c r="N79" s="137"/>
      <c r="O79" s="61"/>
    </row>
    <row r="80" spans="1:15" ht="15">
      <c r="A80" s="378" t="s">
        <v>399</v>
      </c>
      <c r="B80" s="137"/>
      <c r="C80" s="284"/>
      <c r="D80" s="284"/>
      <c r="E80" s="284"/>
      <c r="F80" s="285"/>
      <c r="G80" s="137"/>
      <c r="H80" s="137"/>
      <c r="I80" s="137"/>
      <c r="J80" s="137"/>
      <c r="K80" s="137"/>
      <c r="L80" s="137"/>
      <c r="M80" s="137"/>
      <c r="N80" s="137"/>
      <c r="O80" s="61"/>
    </row>
    <row r="81" spans="1:15" ht="15">
      <c r="A81" s="137"/>
      <c r="B81" s="137"/>
      <c r="C81" s="284"/>
      <c r="D81" s="284"/>
      <c r="E81" s="284"/>
      <c r="F81" s="285"/>
      <c r="G81" s="137"/>
      <c r="H81" s="137"/>
      <c r="I81" s="137"/>
      <c r="J81" s="137"/>
      <c r="K81" s="137"/>
      <c r="L81" s="137"/>
      <c r="M81" s="137"/>
      <c r="N81" s="137"/>
      <c r="O81" s="61"/>
    </row>
    <row r="82" spans="1:15" ht="15">
      <c r="A82" s="61"/>
      <c r="B82" s="61"/>
      <c r="C82" s="62"/>
      <c r="D82" s="62"/>
      <c r="E82" s="62"/>
      <c r="F82" s="63"/>
      <c r="G82" s="61"/>
      <c r="H82" s="61"/>
      <c r="I82" s="61"/>
      <c r="J82" s="61"/>
      <c r="K82" s="61"/>
      <c r="L82" s="61"/>
      <c r="M82" s="61"/>
      <c r="N82" s="61"/>
      <c r="O82" s="61"/>
    </row>
    <row r="83" spans="1:15" ht="15">
      <c r="A83" s="61"/>
      <c r="B83" s="61"/>
      <c r="C83" s="62"/>
      <c r="D83" s="62"/>
      <c r="E83" s="62"/>
      <c r="F83" s="63"/>
      <c r="G83" s="61"/>
      <c r="H83" s="61"/>
      <c r="I83" s="61"/>
      <c r="J83" s="61"/>
      <c r="K83" s="61"/>
      <c r="L83" s="61"/>
      <c r="M83" s="61"/>
      <c r="N83" s="61"/>
      <c r="O83" s="61"/>
    </row>
    <row r="84" spans="1:15" ht="15">
      <c r="A84" s="61"/>
      <c r="B84" s="61"/>
      <c r="C84" s="62"/>
      <c r="D84" s="62"/>
      <c r="E84" s="62"/>
      <c r="F84" s="63"/>
      <c r="G84" s="61"/>
      <c r="H84" s="61"/>
      <c r="I84" s="61"/>
      <c r="J84" s="61"/>
      <c r="K84" s="61"/>
      <c r="L84" s="61"/>
      <c r="M84" s="61"/>
      <c r="N84" s="61"/>
      <c r="O84" s="61"/>
    </row>
  </sheetData>
  <sheetProtection/>
  <protectedRanges>
    <protectedRange sqref="C2" name="Oblast10_1"/>
    <protectedRange sqref="C74:G76" name="Oblast9_1"/>
    <protectedRange sqref="C50:G62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5" name="Oblast7_1"/>
  </protectedRanges>
  <mergeCells count="9">
    <mergeCell ref="A2:B2"/>
    <mergeCell ref="C2:G2"/>
    <mergeCell ref="A76:B76"/>
    <mergeCell ref="A5:A7"/>
    <mergeCell ref="A9:A12"/>
    <mergeCell ref="A66:G66"/>
    <mergeCell ref="A72:G72"/>
    <mergeCell ref="A74:B74"/>
    <mergeCell ref="A75:B75"/>
  </mergeCells>
  <printOptions/>
  <pageMargins left="0.7" right="0.7" top="0.787401575" bottom="0.787401575" header="0.3" footer="0.3"/>
  <pageSetup horizontalDpi="600" verticalDpi="600" orientation="portrait" paperSize="9" scale="64" r:id="rId1"/>
  <rowBreaks count="1" manualBreakCount="1">
    <brk id="6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80"/>
  <sheetViews>
    <sheetView zoomScaleSheetLayoutView="100" zoomScalePageLayoutView="0" workbookViewId="0" topLeftCell="A64">
      <selection activeCell="H58" sqref="H58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6" width="15.75390625" style="0" customWidth="1"/>
    <col min="7" max="7" width="17.25390625" style="0" customWidth="1"/>
    <col min="8" max="8" width="57.625" style="0" bestFit="1" customWidth="1"/>
  </cols>
  <sheetData>
    <row r="1" spans="1:9" ht="16.5" thickBot="1">
      <c r="A1" s="139" t="s">
        <v>175</v>
      </c>
      <c r="B1" s="139"/>
      <c r="C1" s="139"/>
      <c r="D1" s="139"/>
      <c r="E1" s="139"/>
      <c r="F1" s="139"/>
      <c r="G1" s="258" t="s">
        <v>386</v>
      </c>
      <c r="H1" s="61"/>
      <c r="I1" s="75"/>
    </row>
    <row r="2" spans="1:9" ht="16.5" thickBot="1">
      <c r="A2" s="402" t="s">
        <v>6</v>
      </c>
      <c r="B2" s="403"/>
      <c r="C2" s="404" t="s">
        <v>401</v>
      </c>
      <c r="D2" s="405"/>
      <c r="E2" s="405"/>
      <c r="F2" s="405"/>
      <c r="G2" s="406"/>
      <c r="H2" s="61"/>
      <c r="I2" s="75"/>
    </row>
    <row r="3" spans="1:9" ht="57" thickBot="1">
      <c r="A3" s="152" t="s">
        <v>7</v>
      </c>
      <c r="B3" s="1" t="s">
        <v>8</v>
      </c>
      <c r="C3" s="2" t="s">
        <v>176</v>
      </c>
      <c r="D3" s="2" t="s">
        <v>177</v>
      </c>
      <c r="E3" s="2" t="s">
        <v>178</v>
      </c>
      <c r="F3" s="3" t="s">
        <v>179</v>
      </c>
      <c r="G3" s="4" t="s">
        <v>9</v>
      </c>
      <c r="H3" s="217"/>
      <c r="I3" s="75"/>
    </row>
    <row r="4" spans="1:9" ht="15.75" thickBot="1">
      <c r="A4" s="5">
        <v>501</v>
      </c>
      <c r="B4" s="6" t="s">
        <v>10</v>
      </c>
      <c r="C4" s="7">
        <v>296</v>
      </c>
      <c r="D4" s="7">
        <f>SUM(D5:D7)</f>
        <v>240</v>
      </c>
      <c r="E4" s="7">
        <f>SUM(E5:E7)</f>
        <v>270</v>
      </c>
      <c r="F4" s="7">
        <f>SUM(F5:F7)</f>
        <v>266</v>
      </c>
      <c r="G4" s="9"/>
      <c r="H4" s="217"/>
      <c r="I4" s="75"/>
    </row>
    <row r="5" spans="1:9" ht="14.25">
      <c r="A5" s="407" t="s">
        <v>11</v>
      </c>
      <c r="B5" s="10" t="s">
        <v>12</v>
      </c>
      <c r="C5" s="11">
        <v>186</v>
      </c>
      <c r="D5" s="12">
        <v>170</v>
      </c>
      <c r="E5" s="12">
        <v>200</v>
      </c>
      <c r="F5" s="308">
        <v>200</v>
      </c>
      <c r="G5" s="13"/>
      <c r="H5" s="61"/>
      <c r="I5" s="75"/>
    </row>
    <row r="6" spans="1:9" ht="14.25">
      <c r="A6" s="408"/>
      <c r="B6" s="28" t="s">
        <v>13</v>
      </c>
      <c r="C6" s="15">
        <v>8</v>
      </c>
      <c r="D6" s="16">
        <v>9</v>
      </c>
      <c r="E6" s="16">
        <v>9</v>
      </c>
      <c r="F6" s="16">
        <v>5</v>
      </c>
      <c r="G6" s="17"/>
      <c r="H6" s="240"/>
      <c r="I6" s="75"/>
    </row>
    <row r="7" spans="1:9" ht="15" thickBot="1">
      <c r="A7" s="409"/>
      <c r="B7" s="18" t="s">
        <v>14</v>
      </c>
      <c r="C7" s="19">
        <v>102</v>
      </c>
      <c r="D7" s="20">
        <v>61</v>
      </c>
      <c r="E7" s="20">
        <v>61</v>
      </c>
      <c r="F7" s="20">
        <v>61</v>
      </c>
      <c r="G7" s="21" t="s">
        <v>86</v>
      </c>
      <c r="H7" s="61"/>
      <c r="I7" s="75"/>
    </row>
    <row r="8" spans="1:9" ht="15.75" thickBot="1">
      <c r="A8" s="5">
        <v>502</v>
      </c>
      <c r="B8" s="5" t="s">
        <v>15</v>
      </c>
      <c r="C8" s="22">
        <v>157</v>
      </c>
      <c r="D8" s="22">
        <f>SUM(D9:D12)</f>
        <v>203</v>
      </c>
      <c r="E8" s="22">
        <f>SUM(E9:E12)</f>
        <v>198</v>
      </c>
      <c r="F8" s="22">
        <f>SUM(F9:F12)</f>
        <v>193</v>
      </c>
      <c r="G8" s="24"/>
      <c r="H8" s="217"/>
      <c r="I8" s="75"/>
    </row>
    <row r="9" spans="1:9" ht="14.25">
      <c r="A9" s="410" t="s">
        <v>11</v>
      </c>
      <c r="B9" s="25" t="s">
        <v>16</v>
      </c>
      <c r="C9" s="26">
        <v>13</v>
      </c>
      <c r="D9" s="27">
        <v>13</v>
      </c>
      <c r="E9" s="27">
        <v>13</v>
      </c>
      <c r="F9" s="27">
        <v>13</v>
      </c>
      <c r="G9" s="13"/>
      <c r="H9" s="61"/>
      <c r="I9" s="75"/>
    </row>
    <row r="10" spans="1:9" ht="14.25">
      <c r="A10" s="411"/>
      <c r="B10" s="28" t="s">
        <v>17</v>
      </c>
      <c r="C10" s="11">
        <v>0</v>
      </c>
      <c r="D10" s="12">
        <v>0</v>
      </c>
      <c r="E10" s="12">
        <v>0</v>
      </c>
      <c r="F10" s="308">
        <v>0</v>
      </c>
      <c r="G10" s="29"/>
      <c r="H10" s="61"/>
      <c r="I10" s="75"/>
    </row>
    <row r="11" spans="1:9" ht="14.25">
      <c r="A11" s="411"/>
      <c r="B11" s="28" t="s">
        <v>57</v>
      </c>
      <c r="C11" s="15">
        <v>107</v>
      </c>
      <c r="D11" s="16">
        <v>145</v>
      </c>
      <c r="E11" s="16">
        <v>105</v>
      </c>
      <c r="F11" s="16">
        <v>100</v>
      </c>
      <c r="G11" s="17"/>
      <c r="H11" s="61"/>
      <c r="I11" s="75"/>
    </row>
    <row r="12" spans="1:9" ht="15" thickBot="1">
      <c r="A12" s="412"/>
      <c r="B12" s="18" t="s">
        <v>58</v>
      </c>
      <c r="C12" s="30">
        <v>37</v>
      </c>
      <c r="D12" s="31">
        <v>45</v>
      </c>
      <c r="E12" s="31">
        <v>80</v>
      </c>
      <c r="F12" s="31">
        <v>80</v>
      </c>
      <c r="G12" s="32"/>
      <c r="H12" s="61"/>
      <c r="I12" s="75"/>
    </row>
    <row r="13" spans="1:9" ht="15.75" thickBot="1">
      <c r="A13" s="5">
        <v>504</v>
      </c>
      <c r="B13" s="6" t="s">
        <v>18</v>
      </c>
      <c r="C13" s="7">
        <v>0</v>
      </c>
      <c r="D13" s="8">
        <v>0</v>
      </c>
      <c r="E13" s="8">
        <v>0</v>
      </c>
      <c r="F13" s="8">
        <v>0</v>
      </c>
      <c r="G13" s="9"/>
      <c r="H13" s="55"/>
      <c r="I13" s="75"/>
    </row>
    <row r="14" spans="1:9" ht="15.75" thickBot="1">
      <c r="A14" s="79" t="s">
        <v>65</v>
      </c>
      <c r="B14" s="6" t="s">
        <v>66</v>
      </c>
      <c r="C14" s="7">
        <v>0</v>
      </c>
      <c r="D14" s="8">
        <v>0</v>
      </c>
      <c r="E14" s="8">
        <v>0</v>
      </c>
      <c r="F14" s="8">
        <v>0</v>
      </c>
      <c r="G14" s="9"/>
      <c r="H14" s="242"/>
      <c r="I14" s="75"/>
    </row>
    <row r="15" spans="1:9" ht="15.75" thickBot="1">
      <c r="A15" s="5">
        <v>511</v>
      </c>
      <c r="B15" s="5" t="s">
        <v>5</v>
      </c>
      <c r="C15" s="22">
        <v>75</v>
      </c>
      <c r="D15" s="23">
        <v>30</v>
      </c>
      <c r="E15" s="23">
        <v>70</v>
      </c>
      <c r="F15" s="23">
        <v>70</v>
      </c>
      <c r="G15" s="34" t="s">
        <v>2</v>
      </c>
      <c r="H15" s="153"/>
      <c r="I15" s="75"/>
    </row>
    <row r="16" spans="1:9" ht="15.75" thickBot="1">
      <c r="A16" s="6">
        <v>512</v>
      </c>
      <c r="B16" s="5" t="s">
        <v>19</v>
      </c>
      <c r="C16" s="7">
        <v>2</v>
      </c>
      <c r="D16" s="8">
        <v>5</v>
      </c>
      <c r="E16" s="8">
        <v>5</v>
      </c>
      <c r="F16" s="8">
        <v>5</v>
      </c>
      <c r="G16" s="24"/>
      <c r="H16" s="217"/>
      <c r="I16" s="75"/>
    </row>
    <row r="17" spans="1:9" ht="15.75" thickBot="1">
      <c r="A17" s="5">
        <v>513</v>
      </c>
      <c r="B17" s="5" t="s">
        <v>20</v>
      </c>
      <c r="C17" s="22">
        <v>3</v>
      </c>
      <c r="D17" s="23">
        <v>0</v>
      </c>
      <c r="E17" s="23">
        <v>0</v>
      </c>
      <c r="F17" s="23">
        <v>0</v>
      </c>
      <c r="G17" s="34"/>
      <c r="H17" s="61"/>
      <c r="I17" s="75"/>
    </row>
    <row r="18" spans="1:9" ht="15.75" thickBot="1">
      <c r="A18" s="5">
        <v>516</v>
      </c>
      <c r="B18" s="5" t="s">
        <v>67</v>
      </c>
      <c r="C18" s="22">
        <v>0</v>
      </c>
      <c r="D18" s="23">
        <v>0</v>
      </c>
      <c r="E18" s="23">
        <v>0</v>
      </c>
      <c r="F18" s="23">
        <v>0</v>
      </c>
      <c r="G18" s="34"/>
      <c r="H18" s="61"/>
      <c r="I18" s="75"/>
    </row>
    <row r="19" spans="1:9" ht="15.75" thickBot="1">
      <c r="A19" s="5">
        <v>518</v>
      </c>
      <c r="B19" s="5" t="s">
        <v>21</v>
      </c>
      <c r="C19" s="22">
        <v>166</v>
      </c>
      <c r="D19" s="22">
        <f>SUM(D20:D22)</f>
        <v>162</v>
      </c>
      <c r="E19" s="22">
        <f>SUM(E20:E22)</f>
        <v>162</v>
      </c>
      <c r="F19" s="22">
        <f>SUM(F20:F22)</f>
        <v>149</v>
      </c>
      <c r="G19" s="24" t="s">
        <v>86</v>
      </c>
      <c r="H19" s="217"/>
      <c r="I19" s="75"/>
    </row>
    <row r="20" spans="1:9" ht="15">
      <c r="A20" s="35" t="s">
        <v>11</v>
      </c>
      <c r="B20" s="25" t="s">
        <v>22</v>
      </c>
      <c r="C20" s="36">
        <v>28</v>
      </c>
      <c r="D20" s="37">
        <v>35</v>
      </c>
      <c r="E20" s="37">
        <v>35</v>
      </c>
      <c r="F20" s="37">
        <v>35</v>
      </c>
      <c r="G20" s="53"/>
      <c r="H20" s="217"/>
      <c r="I20" s="75"/>
    </row>
    <row r="21" spans="1:9" ht="15">
      <c r="A21" s="33"/>
      <c r="B21" s="28" t="s">
        <v>23</v>
      </c>
      <c r="C21" s="38">
        <v>0</v>
      </c>
      <c r="D21" s="39">
        <v>0</v>
      </c>
      <c r="E21" s="39">
        <v>0</v>
      </c>
      <c r="F21" s="39">
        <v>0</v>
      </c>
      <c r="G21" s="71"/>
      <c r="H21" s="217"/>
      <c r="I21" s="75"/>
    </row>
    <row r="22" spans="1:9" ht="15.75" thickBot="1">
      <c r="A22" s="33"/>
      <c r="B22" s="28" t="s">
        <v>14</v>
      </c>
      <c r="C22" s="38">
        <v>138</v>
      </c>
      <c r="D22" s="39">
        <v>127</v>
      </c>
      <c r="E22" s="39">
        <v>127</v>
      </c>
      <c r="F22" s="39">
        <v>114</v>
      </c>
      <c r="G22" s="72"/>
      <c r="H22" s="217"/>
      <c r="I22" s="75"/>
    </row>
    <row r="23" spans="1:9" ht="15.75" thickBot="1">
      <c r="A23" s="40">
        <v>521</v>
      </c>
      <c r="B23" s="5" t="s">
        <v>24</v>
      </c>
      <c r="C23" s="22">
        <v>63</v>
      </c>
      <c r="D23" s="22">
        <f>SUM(D24:D27)</f>
        <v>2</v>
      </c>
      <c r="E23" s="22">
        <f>SUM(E24:E27)</f>
        <v>2</v>
      </c>
      <c r="F23" s="22">
        <f>SUM(F24:F27)</f>
        <v>2</v>
      </c>
      <c r="G23" s="24"/>
      <c r="H23" s="217"/>
      <c r="I23" s="75"/>
    </row>
    <row r="24" spans="1:9" ht="14.25">
      <c r="A24" s="35" t="s">
        <v>11</v>
      </c>
      <c r="B24" s="41" t="s">
        <v>25</v>
      </c>
      <c r="C24" s="11">
        <v>62</v>
      </c>
      <c r="D24" s="12"/>
      <c r="E24" s="12"/>
      <c r="F24" s="308"/>
      <c r="G24" s="13" t="s">
        <v>3</v>
      </c>
      <c r="H24" s="61"/>
      <c r="I24" s="75"/>
    </row>
    <row r="25" spans="1:9" ht="14.25">
      <c r="A25" s="42"/>
      <c r="B25" s="28" t="s">
        <v>26</v>
      </c>
      <c r="C25" s="15">
        <v>1</v>
      </c>
      <c r="D25" s="16">
        <v>2</v>
      </c>
      <c r="E25" s="16">
        <v>2</v>
      </c>
      <c r="F25" s="16">
        <v>2</v>
      </c>
      <c r="G25" s="17"/>
      <c r="H25" s="61"/>
      <c r="I25" s="75"/>
    </row>
    <row r="26" spans="1:9" ht="14.25">
      <c r="A26" s="42"/>
      <c r="B26" s="42" t="s">
        <v>27</v>
      </c>
      <c r="C26" s="43">
        <v>0</v>
      </c>
      <c r="D26" s="44"/>
      <c r="E26" s="44"/>
      <c r="F26" s="44"/>
      <c r="G26" s="21"/>
      <c r="H26" s="61"/>
      <c r="I26" s="75"/>
    </row>
    <row r="27" spans="1:9" ht="15" thickBot="1">
      <c r="A27" s="18"/>
      <c r="B27" s="14" t="s">
        <v>28</v>
      </c>
      <c r="C27" s="45">
        <v>0</v>
      </c>
      <c r="D27" s="31"/>
      <c r="E27" s="46"/>
      <c r="F27" s="46"/>
      <c r="G27" s="47"/>
      <c r="H27" s="61"/>
      <c r="I27" s="75"/>
    </row>
    <row r="28" spans="1:9" ht="15.75" thickBot="1">
      <c r="A28" s="5">
        <v>524</v>
      </c>
      <c r="B28" s="5" t="s">
        <v>29</v>
      </c>
      <c r="C28" s="22">
        <v>21</v>
      </c>
      <c r="D28" s="23">
        <v>3</v>
      </c>
      <c r="E28" s="23">
        <v>3</v>
      </c>
      <c r="F28" s="23">
        <v>3</v>
      </c>
      <c r="G28" s="24"/>
      <c r="H28" s="217"/>
      <c r="I28" s="75"/>
    </row>
    <row r="29" spans="1:9" ht="15.75" thickBot="1">
      <c r="A29" s="5">
        <v>525</v>
      </c>
      <c r="B29" s="5" t="s">
        <v>30</v>
      </c>
      <c r="C29" s="22">
        <v>5</v>
      </c>
      <c r="D29" s="23">
        <v>3</v>
      </c>
      <c r="E29" s="23">
        <v>3</v>
      </c>
      <c r="F29" s="23">
        <v>3</v>
      </c>
      <c r="G29" s="24"/>
      <c r="H29" s="217"/>
      <c r="I29" s="75"/>
    </row>
    <row r="30" spans="1:9" ht="15.75" thickBot="1">
      <c r="A30" s="5">
        <v>527</v>
      </c>
      <c r="B30" s="5" t="s">
        <v>59</v>
      </c>
      <c r="C30" s="22">
        <v>2</v>
      </c>
      <c r="D30" s="23">
        <v>0</v>
      </c>
      <c r="E30" s="23">
        <v>0</v>
      </c>
      <c r="F30" s="23">
        <v>0</v>
      </c>
      <c r="G30" s="24"/>
      <c r="H30" s="217"/>
      <c r="I30" s="75"/>
    </row>
    <row r="31" spans="1:9" ht="15.75" thickBot="1">
      <c r="A31" s="5">
        <v>528</v>
      </c>
      <c r="B31" s="5" t="s">
        <v>60</v>
      </c>
      <c r="C31" s="22">
        <v>0</v>
      </c>
      <c r="D31" s="23">
        <v>0</v>
      </c>
      <c r="E31" s="23">
        <v>0</v>
      </c>
      <c r="F31" s="23">
        <v>0</v>
      </c>
      <c r="G31" s="24"/>
      <c r="H31" s="217"/>
      <c r="I31" s="75"/>
    </row>
    <row r="32" spans="1:9" ht="15.75" thickBot="1">
      <c r="A32" s="5">
        <v>531</v>
      </c>
      <c r="B32" s="5" t="s">
        <v>31</v>
      </c>
      <c r="C32" s="22">
        <v>0</v>
      </c>
      <c r="D32" s="23">
        <v>0</v>
      </c>
      <c r="E32" s="23">
        <v>0</v>
      </c>
      <c r="F32" s="23">
        <v>0</v>
      </c>
      <c r="G32" s="24"/>
      <c r="H32" s="217"/>
      <c r="I32" s="75"/>
    </row>
    <row r="33" spans="1:9" ht="15.75" thickBot="1">
      <c r="A33" s="5">
        <v>538</v>
      </c>
      <c r="B33" s="5" t="s">
        <v>32</v>
      </c>
      <c r="C33" s="22">
        <v>0</v>
      </c>
      <c r="D33" s="23">
        <v>0</v>
      </c>
      <c r="E33" s="23">
        <v>0</v>
      </c>
      <c r="F33" s="23">
        <v>0</v>
      </c>
      <c r="G33" s="24"/>
      <c r="H33" s="217"/>
      <c r="I33" s="75"/>
    </row>
    <row r="34" spans="1:9" ht="15.75" thickBot="1">
      <c r="A34" s="49" t="s">
        <v>68</v>
      </c>
      <c r="B34" s="5" t="s">
        <v>33</v>
      </c>
      <c r="C34" s="22">
        <v>0</v>
      </c>
      <c r="D34" s="48">
        <v>0</v>
      </c>
      <c r="E34" s="48">
        <v>0</v>
      </c>
      <c r="F34" s="48">
        <v>0</v>
      </c>
      <c r="G34" s="24"/>
      <c r="H34" s="217"/>
      <c r="I34" s="75"/>
    </row>
    <row r="35" spans="1:9" ht="15.75" thickBot="1">
      <c r="A35" s="5">
        <v>543</v>
      </c>
      <c r="B35" s="5" t="s">
        <v>34</v>
      </c>
      <c r="C35" s="22">
        <v>0</v>
      </c>
      <c r="D35" s="23">
        <v>0</v>
      </c>
      <c r="E35" s="23">
        <v>0</v>
      </c>
      <c r="F35" s="23">
        <v>0</v>
      </c>
      <c r="G35" s="24"/>
      <c r="H35" s="217"/>
      <c r="I35" s="75"/>
    </row>
    <row r="36" spans="1:9" ht="15.75" thickBot="1">
      <c r="A36" s="49">
        <v>548</v>
      </c>
      <c r="B36" s="5" t="s">
        <v>69</v>
      </c>
      <c r="C36" s="22">
        <v>0</v>
      </c>
      <c r="D36" s="23">
        <v>0</v>
      </c>
      <c r="E36" s="23">
        <v>0</v>
      </c>
      <c r="F36" s="23">
        <v>0</v>
      </c>
      <c r="G36" s="24"/>
      <c r="H36" s="217"/>
      <c r="I36" s="75"/>
    </row>
    <row r="37" spans="1:9" ht="15.75" thickBot="1">
      <c r="A37" s="5">
        <v>551</v>
      </c>
      <c r="B37" s="5" t="s">
        <v>35</v>
      </c>
      <c r="C37" s="22">
        <v>37</v>
      </c>
      <c r="D37" s="23">
        <v>17</v>
      </c>
      <c r="E37" s="23">
        <v>17</v>
      </c>
      <c r="F37" s="23">
        <v>17</v>
      </c>
      <c r="G37" s="24"/>
      <c r="H37" s="217"/>
      <c r="I37" s="75"/>
    </row>
    <row r="38" spans="1:9" ht="15.75" thickBot="1">
      <c r="A38" s="49" t="s">
        <v>70</v>
      </c>
      <c r="B38" s="5" t="s">
        <v>71</v>
      </c>
      <c r="C38" s="22">
        <v>0</v>
      </c>
      <c r="D38" s="23">
        <v>0</v>
      </c>
      <c r="E38" s="23">
        <v>0</v>
      </c>
      <c r="F38" s="23">
        <v>0</v>
      </c>
      <c r="G38" s="24"/>
      <c r="H38" s="217"/>
      <c r="I38" s="75"/>
    </row>
    <row r="39" spans="1:9" ht="15.75" thickBot="1">
      <c r="A39" s="49">
        <v>556</v>
      </c>
      <c r="B39" s="5" t="s">
        <v>72</v>
      </c>
      <c r="C39" s="22">
        <v>0</v>
      </c>
      <c r="D39" s="23">
        <v>0</v>
      </c>
      <c r="E39" s="23">
        <v>0</v>
      </c>
      <c r="F39" s="23">
        <v>0</v>
      </c>
      <c r="G39" s="24"/>
      <c r="H39" s="217"/>
      <c r="I39" s="75"/>
    </row>
    <row r="40" spans="1:9" ht="15.75" thickBot="1">
      <c r="A40" s="49">
        <v>557</v>
      </c>
      <c r="B40" s="5" t="s">
        <v>73</v>
      </c>
      <c r="C40" s="22">
        <v>0</v>
      </c>
      <c r="D40" s="23">
        <v>0</v>
      </c>
      <c r="E40" s="23">
        <v>0</v>
      </c>
      <c r="F40" s="23">
        <v>0</v>
      </c>
      <c r="G40" s="24"/>
      <c r="H40" s="217"/>
      <c r="I40" s="75"/>
    </row>
    <row r="41" spans="1:9" ht="15.75" thickBot="1">
      <c r="A41" s="49">
        <v>558</v>
      </c>
      <c r="B41" s="5" t="s">
        <v>74</v>
      </c>
      <c r="C41" s="22">
        <v>162</v>
      </c>
      <c r="D41" s="23">
        <v>43</v>
      </c>
      <c r="E41" s="23">
        <v>50</v>
      </c>
      <c r="F41" s="23">
        <v>50</v>
      </c>
      <c r="G41" s="24"/>
      <c r="H41" s="217"/>
      <c r="I41" s="75"/>
    </row>
    <row r="42" spans="1:9" ht="15.75" thickBot="1">
      <c r="A42" s="49">
        <v>549</v>
      </c>
      <c r="B42" s="5" t="s">
        <v>36</v>
      </c>
      <c r="C42" s="22">
        <v>6</v>
      </c>
      <c r="D42" s="23">
        <v>7</v>
      </c>
      <c r="E42" s="23">
        <v>7</v>
      </c>
      <c r="F42" s="23">
        <v>7</v>
      </c>
      <c r="G42" s="24"/>
      <c r="H42" s="217"/>
      <c r="I42" s="75"/>
    </row>
    <row r="43" spans="1:9" ht="15.75" thickBot="1">
      <c r="A43" s="49" t="s">
        <v>182</v>
      </c>
      <c r="B43" s="5" t="s">
        <v>76</v>
      </c>
      <c r="C43" s="22">
        <v>0</v>
      </c>
      <c r="D43" s="23">
        <v>0</v>
      </c>
      <c r="E43" s="23">
        <v>0</v>
      </c>
      <c r="F43" s="23">
        <v>0</v>
      </c>
      <c r="G43" s="24"/>
      <c r="H43" s="217"/>
      <c r="I43" s="75"/>
    </row>
    <row r="44" spans="1:9" ht="15.75" thickBot="1">
      <c r="A44" s="6">
        <v>569</v>
      </c>
      <c r="B44" s="6" t="s">
        <v>37</v>
      </c>
      <c r="C44" s="7">
        <v>0</v>
      </c>
      <c r="D44" s="8">
        <v>6</v>
      </c>
      <c r="E44" s="8">
        <v>6</v>
      </c>
      <c r="F44" s="8">
        <v>6</v>
      </c>
      <c r="G44" s="9"/>
      <c r="H44" s="217"/>
      <c r="I44" s="75"/>
    </row>
    <row r="45" spans="1:9" ht="15.75" thickBot="1">
      <c r="A45" s="50"/>
      <c r="B45" s="50" t="s">
        <v>61</v>
      </c>
      <c r="C45" s="51">
        <v>0</v>
      </c>
      <c r="D45" s="52">
        <v>0</v>
      </c>
      <c r="E45" s="52">
        <v>0</v>
      </c>
      <c r="F45" s="52">
        <v>0</v>
      </c>
      <c r="G45" s="54"/>
      <c r="H45" s="217"/>
      <c r="I45" s="75"/>
    </row>
    <row r="46" spans="1:9" ht="16.5" thickBot="1" thickTop="1">
      <c r="A46" s="80" t="s">
        <v>38</v>
      </c>
      <c r="B46" s="6" t="s">
        <v>39</v>
      </c>
      <c r="C46" s="7">
        <f>SUM(C4,C8,C13:C19,C23,C28:C45)</f>
        <v>995</v>
      </c>
      <c r="D46" s="7">
        <f>SUM(D4,D8,D13:D19,D23,D28:D45)</f>
        <v>721</v>
      </c>
      <c r="E46" s="7">
        <f>SUM(E4,E8,E13:E19,E23,E28:E45)</f>
        <v>793</v>
      </c>
      <c r="F46" s="7">
        <f>SUM(F4,F8,F13:F19,F23,F28:F45)</f>
        <v>771</v>
      </c>
      <c r="G46" s="9"/>
      <c r="H46" s="217"/>
      <c r="I46" s="75"/>
    </row>
    <row r="47" spans="1:9" ht="15">
      <c r="A47" s="55"/>
      <c r="B47" s="55"/>
      <c r="C47" s="56"/>
      <c r="D47" s="56"/>
      <c r="E47" s="56"/>
      <c r="F47" s="56"/>
      <c r="G47" s="55"/>
      <c r="H47" s="217"/>
      <c r="I47" s="75"/>
    </row>
    <row r="48" spans="1:9" ht="15.75" thickBot="1">
      <c r="A48" s="55"/>
      <c r="B48" s="55"/>
      <c r="C48" s="56"/>
      <c r="D48" s="56"/>
      <c r="E48" s="56"/>
      <c r="F48" s="56"/>
      <c r="G48" s="55"/>
      <c r="H48" s="217"/>
      <c r="I48" s="75"/>
    </row>
    <row r="49" spans="1:9" ht="57" thickBot="1">
      <c r="A49" s="1"/>
      <c r="B49" s="1" t="s">
        <v>8</v>
      </c>
      <c r="C49" s="2" t="s">
        <v>176</v>
      </c>
      <c r="D49" s="2" t="s">
        <v>177</v>
      </c>
      <c r="E49" s="2" t="s">
        <v>178</v>
      </c>
      <c r="F49" s="3" t="s">
        <v>179</v>
      </c>
      <c r="G49" s="4" t="s">
        <v>9</v>
      </c>
      <c r="H49" s="61"/>
      <c r="I49" s="75"/>
    </row>
    <row r="50" spans="1:9" ht="15.75" thickBot="1">
      <c r="A50" s="57">
        <v>602</v>
      </c>
      <c r="B50" s="5" t="s">
        <v>40</v>
      </c>
      <c r="C50" s="22">
        <v>233</v>
      </c>
      <c r="D50" s="23">
        <v>170</v>
      </c>
      <c r="E50" s="23">
        <v>200</v>
      </c>
      <c r="F50" s="23">
        <v>200</v>
      </c>
      <c r="G50" s="5"/>
      <c r="H50" s="217"/>
      <c r="I50" s="75"/>
    </row>
    <row r="51" spans="1:9" ht="15.75" thickBot="1">
      <c r="A51" s="5">
        <v>603</v>
      </c>
      <c r="B51" s="5" t="s">
        <v>41</v>
      </c>
      <c r="C51" s="22">
        <v>0</v>
      </c>
      <c r="D51" s="23">
        <v>0</v>
      </c>
      <c r="E51" s="23">
        <v>0</v>
      </c>
      <c r="F51" s="23">
        <v>0</v>
      </c>
      <c r="G51" s="5"/>
      <c r="H51" s="217"/>
      <c r="I51" s="75"/>
    </row>
    <row r="52" spans="1:9" ht="15.75" thickBot="1">
      <c r="A52" s="5">
        <v>604</v>
      </c>
      <c r="B52" s="5" t="s">
        <v>62</v>
      </c>
      <c r="C52" s="22">
        <v>0</v>
      </c>
      <c r="D52" s="23">
        <v>0</v>
      </c>
      <c r="E52" s="23">
        <v>0</v>
      </c>
      <c r="F52" s="23">
        <v>0</v>
      </c>
      <c r="G52" s="5"/>
      <c r="H52" s="217"/>
      <c r="I52" s="75"/>
    </row>
    <row r="53" spans="1:9" ht="15.75" thickBot="1">
      <c r="A53" s="49">
        <v>609</v>
      </c>
      <c r="B53" s="5" t="s">
        <v>42</v>
      </c>
      <c r="C53" s="22">
        <v>0</v>
      </c>
      <c r="D53" s="23">
        <v>0</v>
      </c>
      <c r="E53" s="23">
        <v>0</v>
      </c>
      <c r="F53" s="23">
        <v>0</v>
      </c>
      <c r="G53" s="5"/>
      <c r="H53" s="217"/>
      <c r="I53" s="75"/>
    </row>
    <row r="54" spans="1:9" ht="15.75" thickBot="1">
      <c r="A54" s="49">
        <v>641</v>
      </c>
      <c r="B54" s="5" t="s">
        <v>77</v>
      </c>
      <c r="C54" s="22">
        <v>0</v>
      </c>
      <c r="D54" s="23">
        <v>0</v>
      </c>
      <c r="E54" s="23">
        <v>0</v>
      </c>
      <c r="F54" s="23">
        <v>0</v>
      </c>
      <c r="G54" s="5"/>
      <c r="H54" s="217"/>
      <c r="I54" s="75"/>
    </row>
    <row r="55" spans="1:9" ht="15.75" thickBot="1">
      <c r="A55" s="5">
        <v>642</v>
      </c>
      <c r="B55" s="5" t="s">
        <v>33</v>
      </c>
      <c r="C55" s="22">
        <v>0</v>
      </c>
      <c r="D55" s="23">
        <v>0</v>
      </c>
      <c r="E55" s="23">
        <v>0</v>
      </c>
      <c r="F55" s="23">
        <v>0</v>
      </c>
      <c r="G55" s="58"/>
      <c r="H55" s="61"/>
      <c r="I55" s="75"/>
    </row>
    <row r="56" spans="1:9" ht="15.75" thickBot="1">
      <c r="A56" s="79" t="s">
        <v>78</v>
      </c>
      <c r="B56" s="33" t="s">
        <v>79</v>
      </c>
      <c r="C56" s="7">
        <v>0</v>
      </c>
      <c r="D56" s="8">
        <v>0</v>
      </c>
      <c r="E56" s="8">
        <v>0</v>
      </c>
      <c r="F56" s="8">
        <v>0</v>
      </c>
      <c r="G56" s="42"/>
      <c r="H56" s="61"/>
      <c r="I56" s="75"/>
    </row>
    <row r="57" spans="1:9" ht="15.75" thickBot="1">
      <c r="A57" s="5">
        <v>648</v>
      </c>
      <c r="B57" s="5" t="s">
        <v>43</v>
      </c>
      <c r="C57" s="22">
        <v>112</v>
      </c>
      <c r="D57" s="23">
        <v>20</v>
      </c>
      <c r="E57" s="23">
        <v>20</v>
      </c>
      <c r="F57" s="23">
        <v>40</v>
      </c>
      <c r="G57" s="5"/>
      <c r="H57" s="217"/>
      <c r="I57" s="75"/>
    </row>
    <row r="58" spans="1:9" ht="15.75" thickBot="1">
      <c r="A58" s="5">
        <v>649</v>
      </c>
      <c r="B58" s="5" t="s">
        <v>44</v>
      </c>
      <c r="C58" s="22">
        <v>0</v>
      </c>
      <c r="D58" s="23">
        <v>0</v>
      </c>
      <c r="E58" s="23">
        <v>0</v>
      </c>
      <c r="F58" s="23">
        <v>0</v>
      </c>
      <c r="G58" s="5"/>
      <c r="H58" s="217"/>
      <c r="I58" s="75"/>
    </row>
    <row r="59" spans="1:9" ht="15.75" thickBot="1">
      <c r="A59" s="5">
        <v>662</v>
      </c>
      <c r="B59" s="5" t="s">
        <v>45</v>
      </c>
      <c r="C59" s="22">
        <v>0</v>
      </c>
      <c r="D59" s="23">
        <v>0</v>
      </c>
      <c r="E59" s="23">
        <v>0</v>
      </c>
      <c r="F59" s="23">
        <v>0</v>
      </c>
      <c r="G59" s="58"/>
      <c r="H59" s="61"/>
      <c r="I59" s="75"/>
    </row>
    <row r="60" spans="1:9" ht="15.75" thickBot="1">
      <c r="A60" s="245" t="s">
        <v>183</v>
      </c>
      <c r="B60" s="40" t="s">
        <v>184</v>
      </c>
      <c r="C60" s="73">
        <v>0</v>
      </c>
      <c r="D60" s="74">
        <v>0</v>
      </c>
      <c r="E60" s="74">
        <v>0</v>
      </c>
      <c r="F60" s="74">
        <v>0</v>
      </c>
      <c r="G60" s="81"/>
      <c r="H60" s="61"/>
      <c r="I60" s="75"/>
    </row>
    <row r="61" spans="1:9" ht="15.75" thickBot="1">
      <c r="A61" s="49" t="s">
        <v>80</v>
      </c>
      <c r="B61" s="5" t="s">
        <v>63</v>
      </c>
      <c r="C61" s="22">
        <v>613</v>
      </c>
      <c r="D61" s="23">
        <v>0</v>
      </c>
      <c r="E61" s="23">
        <v>0</v>
      </c>
      <c r="F61" s="23">
        <v>0</v>
      </c>
      <c r="G61" s="58"/>
      <c r="H61" s="61"/>
      <c r="I61" s="75"/>
    </row>
    <row r="62" spans="1:9" ht="15.75" thickBot="1">
      <c r="A62" s="50"/>
      <c r="B62" s="5" t="s">
        <v>206</v>
      </c>
      <c r="C62" s="51">
        <v>105</v>
      </c>
      <c r="D62" s="52"/>
      <c r="E62" s="52"/>
      <c r="F62" s="52"/>
      <c r="G62" s="59"/>
      <c r="H62" s="61"/>
      <c r="I62" s="75"/>
    </row>
    <row r="63" spans="1:9" ht="16.5" thickBot="1" thickTop="1">
      <c r="A63" s="6" t="s">
        <v>47</v>
      </c>
      <c r="B63" s="6" t="s">
        <v>48</v>
      </c>
      <c r="C63" s="60">
        <f>SUM(C50:C62)</f>
        <v>1063</v>
      </c>
      <c r="D63" s="60">
        <f>SUM(D50:D62)</f>
        <v>190</v>
      </c>
      <c r="E63" s="60">
        <f>SUM(E50:E62)</f>
        <v>220</v>
      </c>
      <c r="F63" s="60">
        <f>SUM(F50:F62)</f>
        <v>240</v>
      </c>
      <c r="G63" s="6"/>
      <c r="H63" s="217"/>
      <c r="I63" s="75"/>
    </row>
    <row r="64" spans="1:9" ht="15">
      <c r="A64" s="55"/>
      <c r="B64" s="55"/>
      <c r="C64" s="56"/>
      <c r="D64" s="56"/>
      <c r="E64" s="56"/>
      <c r="F64" s="56"/>
      <c r="G64" s="55"/>
      <c r="H64" s="217"/>
      <c r="I64" s="75"/>
    </row>
    <row r="65" spans="1:9" ht="15">
      <c r="A65" s="61"/>
      <c r="B65" s="61"/>
      <c r="C65" s="62"/>
      <c r="D65" s="62"/>
      <c r="E65" s="62"/>
      <c r="F65" s="63"/>
      <c r="G65" s="61"/>
      <c r="H65" s="61"/>
      <c r="I65" s="75"/>
    </row>
    <row r="66" spans="1:9" ht="15.75" thickBot="1">
      <c r="A66" s="413" t="s">
        <v>180</v>
      </c>
      <c r="B66" s="413"/>
      <c r="C66" s="413"/>
      <c r="D66" s="413"/>
      <c r="E66" s="413"/>
      <c r="F66" s="413"/>
      <c r="G66" s="413"/>
      <c r="H66" s="217"/>
      <c r="I66" s="75"/>
    </row>
    <row r="67" spans="1:9" ht="14.25">
      <c r="A67" s="25" t="s">
        <v>49</v>
      </c>
      <c r="B67" s="25" t="s">
        <v>50</v>
      </c>
      <c r="C67" s="64">
        <f>SUM(C63)</f>
        <v>1063</v>
      </c>
      <c r="D67" s="64">
        <f>SUM(D63)</f>
        <v>190</v>
      </c>
      <c r="E67" s="64">
        <f>SUM(E63)</f>
        <v>220</v>
      </c>
      <c r="F67" s="64">
        <f>SUM(F63)</f>
        <v>240</v>
      </c>
      <c r="G67" s="25"/>
      <c r="H67" s="61"/>
      <c r="I67" s="75"/>
    </row>
    <row r="68" spans="1:9" ht="15" thickBot="1">
      <c r="A68" s="65" t="s">
        <v>51</v>
      </c>
      <c r="B68" s="65" t="s">
        <v>52</v>
      </c>
      <c r="C68" s="66">
        <f>SUM(C46)</f>
        <v>995</v>
      </c>
      <c r="D68" s="66">
        <f>SUM(D46)</f>
        <v>721</v>
      </c>
      <c r="E68" s="66">
        <f>SUM(E46)</f>
        <v>793</v>
      </c>
      <c r="F68" s="66">
        <f>SUM(F46)</f>
        <v>771</v>
      </c>
      <c r="G68" s="18"/>
      <c r="H68" s="61"/>
      <c r="I68" s="75"/>
    </row>
    <row r="69" spans="1:9" ht="15.75" thickBot="1">
      <c r="A69" s="5"/>
      <c r="B69" s="67" t="s">
        <v>185</v>
      </c>
      <c r="C69" s="68">
        <f>SUM(C68-C67)</f>
        <v>-68</v>
      </c>
      <c r="D69" s="68">
        <f>SUM(D68-D67)</f>
        <v>531</v>
      </c>
      <c r="E69" s="372">
        <f>SUM(E68-E67)</f>
        <v>573</v>
      </c>
      <c r="F69" s="365">
        <f>SUM(F68-F67)</f>
        <v>531</v>
      </c>
      <c r="G69" s="5"/>
      <c r="H69" s="217"/>
      <c r="I69" s="75"/>
    </row>
    <row r="70" spans="1:9" ht="15">
      <c r="A70" s="55"/>
      <c r="B70" s="76"/>
      <c r="C70" s="77"/>
      <c r="D70" s="77"/>
      <c r="E70" s="77"/>
      <c r="F70" s="77"/>
      <c r="G70" s="55"/>
      <c r="H70" s="217"/>
      <c r="I70" s="75"/>
    </row>
    <row r="71" spans="1:9" ht="15">
      <c r="A71" s="414" t="s">
        <v>81</v>
      </c>
      <c r="B71" s="414"/>
      <c r="C71" s="414"/>
      <c r="D71" s="414"/>
      <c r="E71" s="414"/>
      <c r="F71" s="414"/>
      <c r="G71" s="415"/>
      <c r="H71" s="217"/>
      <c r="I71" s="75"/>
    </row>
    <row r="72" spans="1:9" ht="15">
      <c r="A72" s="417" t="s">
        <v>207</v>
      </c>
      <c r="B72" s="414"/>
      <c r="C72" s="414"/>
      <c r="D72" s="414"/>
      <c r="E72" s="414"/>
      <c r="F72" s="414"/>
      <c r="G72" s="415"/>
      <c r="H72" s="217"/>
      <c r="I72" s="75"/>
    </row>
    <row r="73" spans="1:9" ht="15">
      <c r="A73" s="106" t="s">
        <v>208</v>
      </c>
      <c r="B73" s="76"/>
      <c r="C73" s="77"/>
      <c r="D73" s="77"/>
      <c r="E73" s="77"/>
      <c r="F73" s="77"/>
      <c r="G73" s="55"/>
      <c r="H73" s="217"/>
      <c r="I73" s="75"/>
    </row>
    <row r="74" spans="1:9" ht="15">
      <c r="A74" s="381" t="s">
        <v>209</v>
      </c>
      <c r="B74" s="381"/>
      <c r="C74" s="62"/>
      <c r="D74" s="62"/>
      <c r="E74" s="62"/>
      <c r="F74" s="63"/>
      <c r="G74" s="61"/>
      <c r="H74" s="61"/>
      <c r="I74" s="75"/>
    </row>
    <row r="75" spans="1:9" ht="15">
      <c r="A75" s="381" t="s">
        <v>210</v>
      </c>
      <c r="B75" s="381"/>
      <c r="C75" s="62"/>
      <c r="D75" s="62"/>
      <c r="E75" s="62"/>
      <c r="F75" s="63"/>
      <c r="G75" s="61"/>
      <c r="H75" s="61"/>
      <c r="I75" s="75"/>
    </row>
    <row r="76" spans="1:9" ht="15">
      <c r="A76" s="381"/>
      <c r="B76" s="381"/>
      <c r="C76" s="62"/>
      <c r="D76" s="62"/>
      <c r="E76" s="62"/>
      <c r="F76" s="63"/>
      <c r="G76" s="61"/>
      <c r="H76" s="61"/>
      <c r="I76" s="75"/>
    </row>
    <row r="77" spans="1:9" ht="14.25">
      <c r="A77" s="136" t="s">
        <v>87</v>
      </c>
      <c r="B77" s="136"/>
      <c r="C77" s="77"/>
      <c r="D77" s="77"/>
      <c r="E77" s="77"/>
      <c r="F77" s="77"/>
      <c r="G77" s="61"/>
      <c r="H77" s="61"/>
      <c r="I77" s="75"/>
    </row>
    <row r="78" spans="1:9" ht="14.25">
      <c r="A78" s="136" t="s">
        <v>211</v>
      </c>
      <c r="B78" s="136"/>
      <c r="C78" s="77"/>
      <c r="D78" s="77"/>
      <c r="E78" s="77"/>
      <c r="F78" s="77"/>
      <c r="G78" s="61"/>
      <c r="H78" s="61"/>
      <c r="I78" s="75"/>
    </row>
    <row r="79" spans="1:8" ht="15">
      <c r="A79" s="381" t="s">
        <v>377</v>
      </c>
      <c r="B79" s="381"/>
      <c r="C79" s="62"/>
      <c r="D79" s="62"/>
      <c r="E79" s="62"/>
      <c r="F79" s="63"/>
      <c r="G79" s="61"/>
      <c r="H79" s="61"/>
    </row>
    <row r="80" spans="1:8" ht="15">
      <c r="A80" s="381"/>
      <c r="B80" s="381"/>
      <c r="C80" s="62"/>
      <c r="D80" s="62"/>
      <c r="E80" s="62"/>
      <c r="F80" s="63"/>
      <c r="G80" s="61"/>
      <c r="H80" s="61"/>
    </row>
  </sheetData>
  <sheetProtection/>
  <protectedRanges>
    <protectedRange sqref="C2" name="Oblast10_2"/>
    <protectedRange sqref="C74:G76" name="Oblast9_2"/>
    <protectedRange sqref="C50:G62" name="Oblast8_2"/>
    <protectedRange sqref="C9:G18" name="Oblast4_2"/>
    <protectedRange sqref="C20:G22" name="Oblast3_2"/>
    <protectedRange sqref="C9:G18" name="Oblast2_2"/>
    <protectedRange sqref="C5:G7" name="Oblast1_2"/>
    <protectedRange sqref="C20:G22" name="Oblast6_2"/>
    <protectedRange sqref="C24:G45" name="Oblast7_2"/>
  </protectedRanges>
  <mergeCells count="12">
    <mergeCell ref="A76:B76"/>
    <mergeCell ref="A79:B79"/>
    <mergeCell ref="A2:B2"/>
    <mergeCell ref="C2:G2"/>
    <mergeCell ref="A5:A7"/>
    <mergeCell ref="A9:A12"/>
    <mergeCell ref="A66:G66"/>
    <mergeCell ref="A80:B80"/>
    <mergeCell ref="A71:G71"/>
    <mergeCell ref="A72:G72"/>
    <mergeCell ref="A74:B74"/>
    <mergeCell ref="A75:B75"/>
  </mergeCells>
  <printOptions/>
  <pageMargins left="0.7" right="0.7" top="0.787401575" bottom="0.787401575" header="0.3" footer="0.3"/>
  <pageSetup horizontalDpi="600" verticalDpi="600" orientation="portrait" paperSize="9" scale="64" r:id="rId1"/>
  <rowBreaks count="1" manualBreakCount="1">
    <brk id="6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SheetLayoutView="100" zoomScalePageLayoutView="0" workbookViewId="0" topLeftCell="B1">
      <selection activeCell="H24" sqref="H24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6" width="15.75390625" style="0" customWidth="1"/>
    <col min="7" max="7" width="17.25390625" style="0" customWidth="1"/>
    <col min="8" max="8" width="57.625" style="0" bestFit="1" customWidth="1"/>
  </cols>
  <sheetData>
    <row r="1" spans="1:9" ht="16.5" thickBot="1">
      <c r="A1" s="139" t="s">
        <v>175</v>
      </c>
      <c r="B1" s="139"/>
      <c r="C1" s="139"/>
      <c r="D1" s="139"/>
      <c r="E1" s="139"/>
      <c r="F1" s="139"/>
      <c r="G1" s="238" t="s">
        <v>387</v>
      </c>
      <c r="H1" s="61"/>
      <c r="I1" s="75"/>
    </row>
    <row r="2" spans="1:9" ht="16.5" thickBot="1">
      <c r="A2" s="402" t="s">
        <v>6</v>
      </c>
      <c r="B2" s="403"/>
      <c r="C2" s="404" t="s">
        <v>102</v>
      </c>
      <c r="D2" s="405"/>
      <c r="E2" s="405"/>
      <c r="F2" s="405"/>
      <c r="G2" s="406"/>
      <c r="H2" s="61"/>
      <c r="I2" s="75"/>
    </row>
    <row r="3" spans="1:9" ht="57" thickBot="1">
      <c r="A3" s="152" t="s">
        <v>7</v>
      </c>
      <c r="B3" s="1" t="s">
        <v>8</v>
      </c>
      <c r="C3" s="2" t="s">
        <v>176</v>
      </c>
      <c r="D3" s="2" t="s">
        <v>177</v>
      </c>
      <c r="E3" s="2" t="s">
        <v>178</v>
      </c>
      <c r="F3" s="3" t="s">
        <v>179</v>
      </c>
      <c r="G3" s="4" t="s">
        <v>9</v>
      </c>
      <c r="H3" s="217"/>
      <c r="I3" s="75"/>
    </row>
    <row r="4" spans="1:9" ht="15.75" thickBot="1">
      <c r="A4" s="5">
        <v>501</v>
      </c>
      <c r="B4" s="6" t="s">
        <v>10</v>
      </c>
      <c r="C4" s="7">
        <f>SUM(C5:C7)</f>
        <v>271</v>
      </c>
      <c r="D4" s="7">
        <f>SUM(D5:D7)</f>
        <v>260</v>
      </c>
      <c r="E4" s="7">
        <f>SUM(E5:E7)</f>
        <v>320</v>
      </c>
      <c r="F4" s="7">
        <f>SUM(F5:F7)</f>
        <v>290</v>
      </c>
      <c r="G4" s="9"/>
      <c r="H4" s="217"/>
      <c r="I4" s="75"/>
    </row>
    <row r="5" spans="1:9" ht="14.25">
      <c r="A5" s="407" t="s">
        <v>11</v>
      </c>
      <c r="B5" s="10" t="s">
        <v>12</v>
      </c>
      <c r="C5" s="11"/>
      <c r="D5" s="12"/>
      <c r="E5" s="12"/>
      <c r="F5" s="308"/>
      <c r="G5" s="13"/>
      <c r="H5" s="61"/>
      <c r="I5" s="75"/>
    </row>
    <row r="6" spans="1:9" ht="14.25">
      <c r="A6" s="408"/>
      <c r="B6" s="28" t="s">
        <v>13</v>
      </c>
      <c r="C6" s="15">
        <v>16</v>
      </c>
      <c r="D6" s="16">
        <v>22</v>
      </c>
      <c r="E6" s="16">
        <v>30</v>
      </c>
      <c r="F6" s="16">
        <v>30</v>
      </c>
      <c r="G6" s="17"/>
      <c r="H6" s="240"/>
      <c r="I6" s="75"/>
    </row>
    <row r="7" spans="1:9" ht="15" thickBot="1">
      <c r="A7" s="409"/>
      <c r="B7" s="18" t="s">
        <v>14</v>
      </c>
      <c r="C7" s="19">
        <v>255</v>
      </c>
      <c r="D7" s="20">
        <v>238</v>
      </c>
      <c r="E7" s="20">
        <v>290</v>
      </c>
      <c r="F7" s="20">
        <v>260</v>
      </c>
      <c r="G7" s="21"/>
      <c r="H7" s="61"/>
      <c r="I7" s="75"/>
    </row>
    <row r="8" spans="1:9" ht="15.75" thickBot="1">
      <c r="A8" s="5">
        <v>502</v>
      </c>
      <c r="B8" s="5" t="s">
        <v>15</v>
      </c>
      <c r="C8" s="22">
        <f>SUM(C9:C12)</f>
        <v>211</v>
      </c>
      <c r="D8" s="22">
        <f>SUM(D9:D12)</f>
        <v>270</v>
      </c>
      <c r="E8" s="22">
        <f>SUM(E9:E12)</f>
        <v>250</v>
      </c>
      <c r="F8" s="22">
        <f>SUM(F9:F12)</f>
        <v>250</v>
      </c>
      <c r="G8" s="24"/>
      <c r="H8" s="217"/>
      <c r="I8" s="75"/>
    </row>
    <row r="9" spans="1:9" ht="14.25">
      <c r="A9" s="410" t="s">
        <v>11</v>
      </c>
      <c r="B9" s="25" t="s">
        <v>16</v>
      </c>
      <c r="C9" s="26">
        <v>20</v>
      </c>
      <c r="D9" s="27">
        <v>28</v>
      </c>
      <c r="E9" s="27">
        <v>30</v>
      </c>
      <c r="F9" s="27">
        <v>30</v>
      </c>
      <c r="G9" s="13"/>
      <c r="H9" s="61"/>
      <c r="I9" s="75"/>
    </row>
    <row r="10" spans="1:9" ht="14.25">
      <c r="A10" s="411"/>
      <c r="B10" s="28" t="s">
        <v>17</v>
      </c>
      <c r="C10" s="11">
        <v>138</v>
      </c>
      <c r="D10" s="12">
        <v>180</v>
      </c>
      <c r="E10" s="12">
        <v>180</v>
      </c>
      <c r="F10" s="308">
        <v>180</v>
      </c>
      <c r="G10" s="29"/>
      <c r="H10" s="61"/>
      <c r="I10" s="75"/>
    </row>
    <row r="11" spans="1:9" ht="14.25">
      <c r="A11" s="411"/>
      <c r="B11" s="28" t="s">
        <v>57</v>
      </c>
      <c r="C11" s="15">
        <v>53</v>
      </c>
      <c r="D11" s="16">
        <v>62</v>
      </c>
      <c r="E11" s="16">
        <v>40</v>
      </c>
      <c r="F11" s="16">
        <v>40</v>
      </c>
      <c r="G11" s="17"/>
      <c r="H11" s="61"/>
      <c r="I11" s="75"/>
    </row>
    <row r="12" spans="1:9" ht="15" thickBot="1">
      <c r="A12" s="412"/>
      <c r="B12" s="18" t="s">
        <v>58</v>
      </c>
      <c r="C12" s="30"/>
      <c r="D12" s="31"/>
      <c r="E12" s="31"/>
      <c r="F12" s="31"/>
      <c r="G12" s="32"/>
      <c r="H12" s="61"/>
      <c r="I12" s="75"/>
    </row>
    <row r="13" spans="1:9" ht="15.75" thickBot="1">
      <c r="A13" s="5">
        <v>504</v>
      </c>
      <c r="B13" s="6" t="s">
        <v>18</v>
      </c>
      <c r="C13" s="7">
        <v>0</v>
      </c>
      <c r="D13" s="8">
        <v>0</v>
      </c>
      <c r="E13" s="8">
        <v>0</v>
      </c>
      <c r="F13" s="8">
        <v>0</v>
      </c>
      <c r="G13" s="9"/>
      <c r="H13" s="55"/>
      <c r="I13" s="75"/>
    </row>
    <row r="14" spans="1:9" ht="15.75" thickBot="1">
      <c r="A14" s="79" t="s">
        <v>65</v>
      </c>
      <c r="B14" s="6" t="s">
        <v>66</v>
      </c>
      <c r="C14" s="7">
        <v>0</v>
      </c>
      <c r="D14" s="8">
        <v>0</v>
      </c>
      <c r="E14" s="8">
        <v>0</v>
      </c>
      <c r="F14" s="8">
        <v>0</v>
      </c>
      <c r="G14" s="9"/>
      <c r="H14" s="242"/>
      <c r="I14" s="75"/>
    </row>
    <row r="15" spans="1:9" ht="15.75" thickBot="1">
      <c r="A15" s="5">
        <v>511</v>
      </c>
      <c r="B15" s="5" t="s">
        <v>5</v>
      </c>
      <c r="C15" s="22">
        <v>21</v>
      </c>
      <c r="D15" s="23">
        <v>70</v>
      </c>
      <c r="E15" s="23">
        <v>100</v>
      </c>
      <c r="F15" s="23">
        <v>100</v>
      </c>
      <c r="G15" s="34"/>
      <c r="H15" s="153"/>
      <c r="I15" s="75"/>
    </row>
    <row r="16" spans="1:9" ht="15.75" thickBot="1">
      <c r="A16" s="6">
        <v>512</v>
      </c>
      <c r="B16" s="5" t="s">
        <v>19</v>
      </c>
      <c r="C16" s="7">
        <v>28</v>
      </c>
      <c r="D16" s="8">
        <v>25</v>
      </c>
      <c r="E16" s="8">
        <v>40</v>
      </c>
      <c r="F16" s="8">
        <v>40</v>
      </c>
      <c r="G16" s="24"/>
      <c r="H16" s="217"/>
      <c r="I16" s="75"/>
    </row>
    <row r="17" spans="1:9" ht="15.75" thickBot="1">
      <c r="A17" s="5">
        <v>513</v>
      </c>
      <c r="B17" s="5" t="s">
        <v>20</v>
      </c>
      <c r="C17" s="22">
        <v>2</v>
      </c>
      <c r="D17" s="23">
        <v>5</v>
      </c>
      <c r="E17" s="23">
        <v>10</v>
      </c>
      <c r="F17" s="23">
        <v>10</v>
      </c>
      <c r="G17" s="34"/>
      <c r="H17" s="61"/>
      <c r="I17" s="75"/>
    </row>
    <row r="18" spans="1:9" ht="15.75" thickBot="1">
      <c r="A18" s="5">
        <v>516</v>
      </c>
      <c r="B18" s="5" t="s">
        <v>67</v>
      </c>
      <c r="C18" s="22">
        <v>0</v>
      </c>
      <c r="D18" s="23">
        <v>0</v>
      </c>
      <c r="E18" s="23">
        <v>0</v>
      </c>
      <c r="F18" s="23">
        <v>0</v>
      </c>
      <c r="G18" s="34"/>
      <c r="H18" s="61"/>
      <c r="I18" s="75"/>
    </row>
    <row r="19" spans="1:9" ht="15.75" thickBot="1">
      <c r="A19" s="5">
        <v>518</v>
      </c>
      <c r="B19" s="5" t="s">
        <v>21</v>
      </c>
      <c r="C19" s="22">
        <f>SUM(C20:C22)</f>
        <v>605</v>
      </c>
      <c r="D19" s="22">
        <f>SUM(D20:D22)</f>
        <v>640</v>
      </c>
      <c r="E19" s="22">
        <f>SUM(E20:E22)</f>
        <v>660</v>
      </c>
      <c r="F19" s="22">
        <f>SUM(F20:F22)</f>
        <v>660</v>
      </c>
      <c r="G19" s="24"/>
      <c r="H19" s="217"/>
      <c r="I19" s="75"/>
    </row>
    <row r="20" spans="1:9" ht="15">
      <c r="A20" s="35" t="s">
        <v>11</v>
      </c>
      <c r="B20" s="25" t="s">
        <v>22</v>
      </c>
      <c r="C20" s="36">
        <v>19</v>
      </c>
      <c r="D20" s="37">
        <v>24</v>
      </c>
      <c r="E20" s="37">
        <v>25</v>
      </c>
      <c r="F20" s="37">
        <v>25</v>
      </c>
      <c r="G20" s="53"/>
      <c r="H20" s="217"/>
      <c r="I20" s="75"/>
    </row>
    <row r="21" spans="1:9" ht="15">
      <c r="A21" s="33"/>
      <c r="B21" s="28" t="s">
        <v>23</v>
      </c>
      <c r="C21" s="38">
        <v>71</v>
      </c>
      <c r="D21" s="39">
        <v>76</v>
      </c>
      <c r="E21" s="39">
        <v>90</v>
      </c>
      <c r="F21" s="39">
        <v>90</v>
      </c>
      <c r="G21" s="71"/>
      <c r="H21" s="217"/>
      <c r="I21" s="75"/>
    </row>
    <row r="22" spans="1:9" ht="15.75" thickBot="1">
      <c r="A22" s="33"/>
      <c r="B22" s="28" t="s">
        <v>14</v>
      </c>
      <c r="C22" s="38">
        <v>515</v>
      </c>
      <c r="D22" s="39">
        <v>540</v>
      </c>
      <c r="E22" s="39">
        <v>545</v>
      </c>
      <c r="F22" s="39">
        <v>545</v>
      </c>
      <c r="G22" s="72"/>
      <c r="H22" s="217"/>
      <c r="I22" s="75"/>
    </row>
    <row r="23" spans="1:9" ht="15.75" thickBot="1">
      <c r="A23" s="40">
        <v>521</v>
      </c>
      <c r="B23" s="5" t="s">
        <v>24</v>
      </c>
      <c r="C23" s="22">
        <f>SUM(C24:C27)</f>
        <v>200</v>
      </c>
      <c r="D23" s="22">
        <f>SUM(D24:D27)</f>
        <v>250</v>
      </c>
      <c r="E23" s="22">
        <f>SUM(E24:E27)</f>
        <v>370</v>
      </c>
      <c r="F23" s="22">
        <f>SUM(F24:F27)</f>
        <v>370</v>
      </c>
      <c r="G23" s="24"/>
      <c r="H23" s="217"/>
      <c r="I23" s="75"/>
    </row>
    <row r="24" spans="1:9" ht="14.25">
      <c r="A24" s="35" t="s">
        <v>11</v>
      </c>
      <c r="B24" s="41" t="s">
        <v>25</v>
      </c>
      <c r="C24" s="11"/>
      <c r="D24" s="12"/>
      <c r="E24" s="12"/>
      <c r="F24" s="308"/>
      <c r="G24" s="13"/>
      <c r="H24" s="61"/>
      <c r="I24" s="75"/>
    </row>
    <row r="25" spans="1:9" ht="14.25">
      <c r="A25" s="42"/>
      <c r="B25" s="28" t="s">
        <v>26</v>
      </c>
      <c r="C25" s="15"/>
      <c r="D25" s="16"/>
      <c r="E25" s="16"/>
      <c r="F25" s="16"/>
      <c r="G25" s="17"/>
      <c r="H25" s="61"/>
      <c r="I25" s="75"/>
    </row>
    <row r="26" spans="1:9" ht="14.25">
      <c r="A26" s="42"/>
      <c r="B26" s="42" t="s">
        <v>27</v>
      </c>
      <c r="C26" s="43"/>
      <c r="D26" s="44">
        <v>50</v>
      </c>
      <c r="E26" s="44">
        <v>150</v>
      </c>
      <c r="F26" s="373">
        <v>150</v>
      </c>
      <c r="G26" s="21" t="s">
        <v>103</v>
      </c>
      <c r="H26" s="61"/>
      <c r="I26" s="75"/>
    </row>
    <row r="27" spans="1:9" ht="15" thickBot="1">
      <c r="A27" s="18"/>
      <c r="B27" s="14" t="s">
        <v>28</v>
      </c>
      <c r="C27" s="45">
        <v>200</v>
      </c>
      <c r="D27" s="31">
        <v>200</v>
      </c>
      <c r="E27" s="46">
        <v>220</v>
      </c>
      <c r="F27" s="46">
        <v>220</v>
      </c>
      <c r="G27" s="47"/>
      <c r="H27" s="61"/>
      <c r="I27" s="75"/>
    </row>
    <row r="28" spans="1:9" ht="15.75" thickBot="1">
      <c r="A28" s="5">
        <v>524</v>
      </c>
      <c r="B28" s="5" t="s">
        <v>29</v>
      </c>
      <c r="C28" s="22">
        <v>6</v>
      </c>
      <c r="D28" s="23">
        <v>25</v>
      </c>
      <c r="E28" s="23">
        <v>60</v>
      </c>
      <c r="F28" s="23">
        <v>60</v>
      </c>
      <c r="G28" s="24"/>
      <c r="H28" s="217"/>
      <c r="I28" s="75"/>
    </row>
    <row r="29" spans="1:9" ht="15.75" thickBot="1">
      <c r="A29" s="5">
        <v>525</v>
      </c>
      <c r="B29" s="5" t="s">
        <v>30</v>
      </c>
      <c r="C29" s="22">
        <v>0</v>
      </c>
      <c r="D29" s="23">
        <v>0</v>
      </c>
      <c r="E29" s="23">
        <v>0</v>
      </c>
      <c r="F29" s="23">
        <v>0</v>
      </c>
      <c r="G29" s="24"/>
      <c r="H29" s="217"/>
      <c r="I29" s="75"/>
    </row>
    <row r="30" spans="1:9" ht="15.75" thickBot="1">
      <c r="A30" s="5">
        <v>527</v>
      </c>
      <c r="B30" s="5" t="s">
        <v>59</v>
      </c>
      <c r="C30" s="22">
        <v>84</v>
      </c>
      <c r="D30" s="23">
        <v>80</v>
      </c>
      <c r="E30" s="23">
        <v>100</v>
      </c>
      <c r="F30" s="23">
        <v>100</v>
      </c>
      <c r="G30" s="24"/>
      <c r="H30" s="217"/>
      <c r="I30" s="75"/>
    </row>
    <row r="31" spans="1:9" ht="15.75" thickBot="1">
      <c r="A31" s="5">
        <v>528</v>
      </c>
      <c r="B31" s="5" t="s">
        <v>60</v>
      </c>
      <c r="C31" s="22">
        <v>0</v>
      </c>
      <c r="D31" s="23">
        <v>0</v>
      </c>
      <c r="E31" s="23">
        <v>0</v>
      </c>
      <c r="F31" s="23">
        <v>0</v>
      </c>
      <c r="G31" s="24"/>
      <c r="H31" s="217"/>
      <c r="I31" s="75"/>
    </row>
    <row r="32" spans="1:9" ht="15.75" thickBot="1">
      <c r="A32" s="5">
        <v>531</v>
      </c>
      <c r="B32" s="5" t="s">
        <v>31</v>
      </c>
      <c r="C32" s="22">
        <v>0</v>
      </c>
      <c r="D32" s="23">
        <v>0</v>
      </c>
      <c r="E32" s="23">
        <v>0</v>
      </c>
      <c r="F32" s="23">
        <v>0</v>
      </c>
      <c r="G32" s="24"/>
      <c r="H32" s="217"/>
      <c r="I32" s="75"/>
    </row>
    <row r="33" spans="1:9" ht="15.75" thickBot="1">
      <c r="A33" s="5">
        <v>538</v>
      </c>
      <c r="B33" s="5" t="s">
        <v>32</v>
      </c>
      <c r="C33" s="22">
        <v>0</v>
      </c>
      <c r="D33" s="23">
        <v>0</v>
      </c>
      <c r="E33" s="23">
        <v>0</v>
      </c>
      <c r="F33" s="23">
        <v>0</v>
      </c>
      <c r="G33" s="24"/>
      <c r="H33" s="217"/>
      <c r="I33" s="75"/>
    </row>
    <row r="34" spans="1:9" ht="15.75" thickBot="1">
      <c r="A34" s="49" t="s">
        <v>68</v>
      </c>
      <c r="B34" s="5" t="s">
        <v>33</v>
      </c>
      <c r="C34" s="22">
        <v>0</v>
      </c>
      <c r="D34" s="48">
        <v>0</v>
      </c>
      <c r="E34" s="48">
        <v>0</v>
      </c>
      <c r="F34" s="48">
        <v>0</v>
      </c>
      <c r="G34" s="24"/>
      <c r="H34" s="217"/>
      <c r="I34" s="75"/>
    </row>
    <row r="35" spans="1:9" ht="15.75" thickBot="1">
      <c r="A35" s="5">
        <v>543</v>
      </c>
      <c r="B35" s="5" t="s">
        <v>34</v>
      </c>
      <c r="C35" s="22">
        <v>0</v>
      </c>
      <c r="D35" s="23">
        <v>0</v>
      </c>
      <c r="E35" s="23">
        <v>0</v>
      </c>
      <c r="F35" s="23">
        <v>0</v>
      </c>
      <c r="G35" s="24"/>
      <c r="H35" s="217"/>
      <c r="I35" s="75"/>
    </row>
    <row r="36" spans="1:9" ht="15.75" thickBot="1">
      <c r="A36" s="49">
        <v>548</v>
      </c>
      <c r="B36" s="5" t="s">
        <v>69</v>
      </c>
      <c r="C36" s="22">
        <v>0</v>
      </c>
      <c r="D36" s="23">
        <v>0</v>
      </c>
      <c r="E36" s="23">
        <v>0</v>
      </c>
      <c r="F36" s="23">
        <v>0</v>
      </c>
      <c r="G36" s="24"/>
      <c r="H36" s="217"/>
      <c r="I36" s="75"/>
    </row>
    <row r="37" spans="1:9" ht="15.75" thickBot="1">
      <c r="A37" s="5">
        <v>551</v>
      </c>
      <c r="B37" s="5" t="s">
        <v>35</v>
      </c>
      <c r="C37" s="22">
        <v>0</v>
      </c>
      <c r="D37" s="23">
        <v>0</v>
      </c>
      <c r="E37" s="23">
        <v>0</v>
      </c>
      <c r="F37" s="23">
        <v>0</v>
      </c>
      <c r="G37" s="24"/>
      <c r="H37" s="217"/>
      <c r="I37" s="75"/>
    </row>
    <row r="38" spans="1:9" ht="15.75" thickBot="1">
      <c r="A38" s="49" t="s">
        <v>70</v>
      </c>
      <c r="B38" s="5" t="s">
        <v>71</v>
      </c>
      <c r="C38" s="22">
        <v>0</v>
      </c>
      <c r="D38" s="23">
        <v>0</v>
      </c>
      <c r="E38" s="23">
        <v>0</v>
      </c>
      <c r="F38" s="23">
        <v>0</v>
      </c>
      <c r="G38" s="24"/>
      <c r="H38" s="217"/>
      <c r="I38" s="75"/>
    </row>
    <row r="39" spans="1:9" ht="15.75" thickBot="1">
      <c r="A39" s="49">
        <v>556</v>
      </c>
      <c r="B39" s="5" t="s">
        <v>72</v>
      </c>
      <c r="C39" s="22">
        <v>0</v>
      </c>
      <c r="D39" s="23">
        <v>0</v>
      </c>
      <c r="E39" s="23">
        <v>0</v>
      </c>
      <c r="F39" s="23">
        <v>0</v>
      </c>
      <c r="G39" s="24"/>
      <c r="H39" s="217"/>
      <c r="I39" s="75"/>
    </row>
    <row r="40" spans="1:9" ht="15.75" thickBot="1">
      <c r="A40" s="49">
        <v>557</v>
      </c>
      <c r="B40" s="5" t="s">
        <v>73</v>
      </c>
      <c r="C40" s="22">
        <v>0</v>
      </c>
      <c r="D40" s="23">
        <v>0</v>
      </c>
      <c r="E40" s="23">
        <v>0</v>
      </c>
      <c r="F40" s="23">
        <v>0</v>
      </c>
      <c r="G40" s="24"/>
      <c r="H40" s="217"/>
      <c r="I40" s="75"/>
    </row>
    <row r="41" spans="1:9" ht="15.75" thickBot="1">
      <c r="A41" s="49">
        <v>558</v>
      </c>
      <c r="B41" s="5" t="s">
        <v>74</v>
      </c>
      <c r="C41" s="22">
        <v>360</v>
      </c>
      <c r="D41" s="23">
        <v>140</v>
      </c>
      <c r="E41" s="23">
        <v>200</v>
      </c>
      <c r="F41" s="23">
        <v>170</v>
      </c>
      <c r="G41" s="24"/>
      <c r="H41" s="217"/>
      <c r="I41" s="75"/>
    </row>
    <row r="42" spans="1:9" ht="15.75" thickBot="1">
      <c r="A42" s="49">
        <v>549</v>
      </c>
      <c r="B42" s="5" t="s">
        <v>36</v>
      </c>
      <c r="C42" s="22">
        <v>11</v>
      </c>
      <c r="D42" s="23">
        <v>25</v>
      </c>
      <c r="E42" s="23">
        <v>30</v>
      </c>
      <c r="F42" s="23">
        <v>30</v>
      </c>
      <c r="G42" s="24"/>
      <c r="H42" s="217"/>
      <c r="I42" s="75"/>
    </row>
    <row r="43" spans="1:9" ht="15.75" thickBot="1">
      <c r="A43" s="49" t="s">
        <v>182</v>
      </c>
      <c r="B43" s="5" t="s">
        <v>76</v>
      </c>
      <c r="C43" s="22">
        <v>0</v>
      </c>
      <c r="D43" s="23">
        <v>0</v>
      </c>
      <c r="E43" s="23">
        <v>0</v>
      </c>
      <c r="F43" s="23">
        <v>0</v>
      </c>
      <c r="G43" s="24"/>
      <c r="H43" s="217"/>
      <c r="I43" s="75"/>
    </row>
    <row r="44" spans="1:9" ht="15.75" thickBot="1">
      <c r="A44" s="6">
        <v>569</v>
      </c>
      <c r="B44" s="6" t="s">
        <v>37</v>
      </c>
      <c r="C44" s="7">
        <v>0</v>
      </c>
      <c r="D44" s="8">
        <v>0</v>
      </c>
      <c r="E44" s="8">
        <v>0</v>
      </c>
      <c r="F44" s="8">
        <v>0</v>
      </c>
      <c r="G44" s="9"/>
      <c r="H44" s="217"/>
      <c r="I44" s="75"/>
    </row>
    <row r="45" spans="1:9" ht="15.75" thickBot="1">
      <c r="A45" s="50"/>
      <c r="B45" s="50" t="s">
        <v>61</v>
      </c>
      <c r="C45" s="51">
        <v>0</v>
      </c>
      <c r="D45" s="52">
        <v>0</v>
      </c>
      <c r="E45" s="52">
        <v>0</v>
      </c>
      <c r="F45" s="52">
        <v>0</v>
      </c>
      <c r="G45" s="54"/>
      <c r="H45" s="217"/>
      <c r="I45" s="75"/>
    </row>
    <row r="46" spans="1:9" ht="16.5" thickBot="1" thickTop="1">
      <c r="A46" s="80" t="s">
        <v>38</v>
      </c>
      <c r="B46" s="6" t="s">
        <v>39</v>
      </c>
      <c r="C46" s="7">
        <f>SUM(C4,C8,C13:C19,C23,C28:C45)</f>
        <v>1799</v>
      </c>
      <c r="D46" s="7">
        <f>SUM(D4,D8,D13:D19,D23,D28:D45)</f>
        <v>1790</v>
      </c>
      <c r="E46" s="7">
        <f>SUM(E4,E8,E13:E19,E23,E28:E45)</f>
        <v>2140</v>
      </c>
      <c r="F46" s="7">
        <f>SUM(F4,F8,F13:F19,F23,F28:F45)</f>
        <v>2080</v>
      </c>
      <c r="G46" s="9"/>
      <c r="H46" s="217"/>
      <c r="I46" s="75"/>
    </row>
    <row r="47" spans="1:9" ht="15">
      <c r="A47" s="55"/>
      <c r="B47" s="55"/>
      <c r="C47" s="56"/>
      <c r="D47" s="56"/>
      <c r="E47" s="56"/>
      <c r="F47" s="56"/>
      <c r="G47" s="55"/>
      <c r="H47" s="217"/>
      <c r="I47" s="75"/>
    </row>
    <row r="48" spans="1:9" ht="15.75" thickBot="1">
      <c r="A48" s="55"/>
      <c r="B48" s="55"/>
      <c r="C48" s="56"/>
      <c r="D48" s="56"/>
      <c r="E48" s="56"/>
      <c r="F48" s="56"/>
      <c r="G48" s="55"/>
      <c r="H48" s="217"/>
      <c r="I48" s="75"/>
    </row>
    <row r="49" spans="1:9" ht="57" thickBot="1">
      <c r="A49" s="1"/>
      <c r="B49" s="1" t="s">
        <v>8</v>
      </c>
      <c r="C49" s="2" t="s">
        <v>176</v>
      </c>
      <c r="D49" s="2" t="s">
        <v>177</v>
      </c>
      <c r="E49" s="2" t="s">
        <v>178</v>
      </c>
      <c r="F49" s="3" t="s">
        <v>179</v>
      </c>
      <c r="G49" s="4" t="s">
        <v>9</v>
      </c>
      <c r="H49" s="61"/>
      <c r="I49" s="75"/>
    </row>
    <row r="50" spans="1:9" ht="15.75" thickBot="1">
      <c r="A50" s="57">
        <v>602</v>
      </c>
      <c r="B50" s="5" t="s">
        <v>40</v>
      </c>
      <c r="C50" s="22">
        <v>1905</v>
      </c>
      <c r="D50" s="23">
        <v>1100</v>
      </c>
      <c r="E50" s="23">
        <v>1300</v>
      </c>
      <c r="F50" s="23">
        <v>1300</v>
      </c>
      <c r="G50" s="5"/>
      <c r="H50" s="217"/>
      <c r="I50" s="75"/>
    </row>
    <row r="51" spans="1:9" ht="15.75" thickBot="1">
      <c r="A51" s="5">
        <v>603</v>
      </c>
      <c r="B51" s="5" t="s">
        <v>41</v>
      </c>
      <c r="C51" s="22">
        <v>0</v>
      </c>
      <c r="D51" s="23">
        <v>0</v>
      </c>
      <c r="E51" s="23">
        <v>0</v>
      </c>
      <c r="F51" s="23">
        <v>0</v>
      </c>
      <c r="G51" s="5"/>
      <c r="H51" s="217"/>
      <c r="I51" s="75"/>
    </row>
    <row r="52" spans="1:9" ht="15.75" thickBot="1">
      <c r="A52" s="5">
        <v>604</v>
      </c>
      <c r="B52" s="5" t="s">
        <v>62</v>
      </c>
      <c r="C52" s="22">
        <v>0</v>
      </c>
      <c r="D52" s="23">
        <v>0</v>
      </c>
      <c r="E52" s="23">
        <v>0</v>
      </c>
      <c r="F52" s="23">
        <v>0</v>
      </c>
      <c r="G52" s="5"/>
      <c r="H52" s="217"/>
      <c r="I52" s="75"/>
    </row>
    <row r="53" spans="1:9" ht="15.75" thickBot="1">
      <c r="A53" s="49">
        <v>609</v>
      </c>
      <c r="B53" s="5" t="s">
        <v>42</v>
      </c>
      <c r="C53" s="22">
        <v>0</v>
      </c>
      <c r="D53" s="23">
        <v>0</v>
      </c>
      <c r="E53" s="23">
        <v>0</v>
      </c>
      <c r="F53" s="23">
        <v>0</v>
      </c>
      <c r="G53" s="5"/>
      <c r="H53" s="217"/>
      <c r="I53" s="75"/>
    </row>
    <row r="54" spans="1:9" ht="15.75" thickBot="1">
      <c r="A54" s="49">
        <v>641</v>
      </c>
      <c r="B54" s="5" t="s">
        <v>77</v>
      </c>
      <c r="C54" s="22">
        <v>0</v>
      </c>
      <c r="D54" s="23">
        <v>0</v>
      </c>
      <c r="E54" s="23">
        <v>0</v>
      </c>
      <c r="F54" s="23">
        <v>0</v>
      </c>
      <c r="G54" s="5"/>
      <c r="H54" s="217"/>
      <c r="I54" s="75"/>
    </row>
    <row r="55" spans="1:9" ht="15.75" thickBot="1">
      <c r="A55" s="5">
        <v>642</v>
      </c>
      <c r="B55" s="5" t="s">
        <v>33</v>
      </c>
      <c r="C55" s="22">
        <v>0</v>
      </c>
      <c r="D55" s="23">
        <v>0</v>
      </c>
      <c r="E55" s="23">
        <v>0</v>
      </c>
      <c r="F55" s="23">
        <v>0</v>
      </c>
      <c r="G55" s="58"/>
      <c r="H55" s="61"/>
      <c r="I55" s="75"/>
    </row>
    <row r="56" spans="1:9" ht="15.75" thickBot="1">
      <c r="A56" s="79" t="s">
        <v>78</v>
      </c>
      <c r="B56" s="33" t="s">
        <v>79</v>
      </c>
      <c r="C56" s="7">
        <v>0</v>
      </c>
      <c r="D56" s="8">
        <v>0</v>
      </c>
      <c r="E56" s="8">
        <v>0</v>
      </c>
      <c r="F56" s="8">
        <v>0</v>
      </c>
      <c r="G56" s="42"/>
      <c r="H56" s="61"/>
      <c r="I56" s="75"/>
    </row>
    <row r="57" spans="1:9" ht="15.75" thickBot="1">
      <c r="A57" s="5">
        <v>648</v>
      </c>
      <c r="B57" s="5" t="s">
        <v>43</v>
      </c>
      <c r="C57" s="22">
        <v>12</v>
      </c>
      <c r="D57" s="23">
        <v>90</v>
      </c>
      <c r="E57" s="23">
        <v>180</v>
      </c>
      <c r="F57" s="23">
        <v>180</v>
      </c>
      <c r="G57" s="5"/>
      <c r="H57" s="217"/>
      <c r="I57" s="75"/>
    </row>
    <row r="58" spans="1:9" ht="15.75" thickBot="1">
      <c r="A58" s="5">
        <v>649</v>
      </c>
      <c r="B58" s="5" t="s">
        <v>44</v>
      </c>
      <c r="C58" s="22">
        <v>0</v>
      </c>
      <c r="D58" s="23">
        <v>0</v>
      </c>
      <c r="E58" s="23">
        <v>0</v>
      </c>
      <c r="F58" s="23">
        <v>0</v>
      </c>
      <c r="G58" s="5"/>
      <c r="H58" s="217"/>
      <c r="I58" s="75"/>
    </row>
    <row r="59" spans="1:9" ht="15.75" thickBot="1">
      <c r="A59" s="5">
        <v>662</v>
      </c>
      <c r="B59" s="5" t="s">
        <v>45</v>
      </c>
      <c r="C59" s="22">
        <v>0</v>
      </c>
      <c r="D59" s="23">
        <v>0</v>
      </c>
      <c r="E59" s="23">
        <v>0</v>
      </c>
      <c r="F59" s="23">
        <v>0</v>
      </c>
      <c r="G59" s="58"/>
      <c r="H59" s="61"/>
      <c r="I59" s="75"/>
    </row>
    <row r="60" spans="1:9" ht="15.75" thickBot="1">
      <c r="A60" s="245" t="s">
        <v>183</v>
      </c>
      <c r="B60" s="40" t="s">
        <v>184</v>
      </c>
      <c r="C60" s="73">
        <v>0</v>
      </c>
      <c r="D60" s="74">
        <v>0</v>
      </c>
      <c r="E60" s="74">
        <v>0</v>
      </c>
      <c r="F60" s="74">
        <v>0</v>
      </c>
      <c r="G60" s="81"/>
      <c r="H60" s="61"/>
      <c r="I60" s="75"/>
    </row>
    <row r="61" spans="1:9" ht="15.75" thickBot="1">
      <c r="A61" s="49" t="s">
        <v>80</v>
      </c>
      <c r="B61" s="5" t="s">
        <v>63</v>
      </c>
      <c r="C61" s="22">
        <v>0</v>
      </c>
      <c r="D61" s="23">
        <v>0</v>
      </c>
      <c r="E61" s="23">
        <v>0</v>
      </c>
      <c r="F61" s="23">
        <v>0</v>
      </c>
      <c r="G61" s="58"/>
      <c r="H61" s="61"/>
      <c r="I61" s="75"/>
    </row>
    <row r="62" spans="1:9" ht="15.75" thickBot="1">
      <c r="A62" s="50"/>
      <c r="B62" s="50"/>
      <c r="C62" s="51"/>
      <c r="D62" s="52"/>
      <c r="E62" s="52"/>
      <c r="F62" s="52"/>
      <c r="G62" s="59"/>
      <c r="H62" s="61"/>
      <c r="I62" s="75"/>
    </row>
    <row r="63" spans="1:9" ht="16.5" thickBot="1" thickTop="1">
      <c r="A63" s="6" t="s">
        <v>47</v>
      </c>
      <c r="B63" s="6" t="s">
        <v>48</v>
      </c>
      <c r="C63" s="60">
        <f>SUM(C50:C62)</f>
        <v>1917</v>
      </c>
      <c r="D63" s="60">
        <f>SUM(D50:D62)</f>
        <v>1190</v>
      </c>
      <c r="E63" s="60">
        <f>SUM(E50:E62)</f>
        <v>1480</v>
      </c>
      <c r="F63" s="60">
        <f>SUM(F50:F62)</f>
        <v>1480</v>
      </c>
      <c r="G63" s="6"/>
      <c r="H63" s="217"/>
      <c r="I63" s="75"/>
    </row>
    <row r="64" spans="1:9" ht="15">
      <c r="A64" s="55"/>
      <c r="B64" s="55"/>
      <c r="C64" s="56"/>
      <c r="D64" s="56"/>
      <c r="E64" s="56"/>
      <c r="F64" s="56"/>
      <c r="G64" s="55"/>
      <c r="H64" s="217"/>
      <c r="I64" s="75"/>
    </row>
    <row r="65" spans="1:9" ht="15">
      <c r="A65" s="61"/>
      <c r="B65" s="61"/>
      <c r="C65" s="62"/>
      <c r="D65" s="62"/>
      <c r="E65" s="62"/>
      <c r="F65" s="63"/>
      <c r="G65" s="61"/>
      <c r="H65" s="61"/>
      <c r="I65" s="75"/>
    </row>
    <row r="66" spans="1:9" ht="15.75" thickBot="1">
      <c r="A66" s="413" t="s">
        <v>180</v>
      </c>
      <c r="B66" s="413"/>
      <c r="C66" s="413"/>
      <c r="D66" s="413"/>
      <c r="E66" s="413"/>
      <c r="F66" s="413"/>
      <c r="G66" s="413"/>
      <c r="H66" s="217"/>
      <c r="I66" s="75"/>
    </row>
    <row r="67" spans="1:9" ht="14.25">
      <c r="A67" s="25" t="s">
        <v>49</v>
      </c>
      <c r="B67" s="25" t="s">
        <v>50</v>
      </c>
      <c r="C67" s="64">
        <f>SUM(C63)</f>
        <v>1917</v>
      </c>
      <c r="D67" s="64">
        <f>SUM(D63)</f>
        <v>1190</v>
      </c>
      <c r="E67" s="64">
        <f>SUM(E63)</f>
        <v>1480</v>
      </c>
      <c r="F67" s="64">
        <f>SUM(F63)</f>
        <v>1480</v>
      </c>
      <c r="G67" s="25"/>
      <c r="H67" s="61"/>
      <c r="I67" s="75"/>
    </row>
    <row r="68" spans="1:9" ht="15" thickBot="1">
      <c r="A68" s="65" t="s">
        <v>51</v>
      </c>
      <c r="B68" s="65" t="s">
        <v>52</v>
      </c>
      <c r="C68" s="66">
        <f>SUM(C46)</f>
        <v>1799</v>
      </c>
      <c r="D68" s="66">
        <f>SUM(D46)</f>
        <v>1790</v>
      </c>
      <c r="E68" s="66">
        <f>SUM(E46)</f>
        <v>2140</v>
      </c>
      <c r="F68" s="66">
        <f>SUM(F46)</f>
        <v>2080</v>
      </c>
      <c r="G68" s="18"/>
      <c r="H68" s="61"/>
      <c r="I68" s="75"/>
    </row>
    <row r="69" spans="1:9" ht="15.75" thickBot="1">
      <c r="A69" s="5"/>
      <c r="B69" s="67" t="s">
        <v>185</v>
      </c>
      <c r="C69" s="68">
        <f>SUM(C68-C67)</f>
        <v>-118</v>
      </c>
      <c r="D69" s="68">
        <f>SUM(D68-D67)</f>
        <v>600</v>
      </c>
      <c r="E69" s="372">
        <f>SUM(E68-E67)</f>
        <v>660</v>
      </c>
      <c r="F69" s="365">
        <f>SUM(F68-F67)</f>
        <v>600</v>
      </c>
      <c r="G69" s="5"/>
      <c r="H69" s="217"/>
      <c r="I69" s="75"/>
    </row>
    <row r="70" spans="1:9" ht="15">
      <c r="A70" s="55"/>
      <c r="B70" s="76"/>
      <c r="C70" s="77"/>
      <c r="D70" s="77"/>
      <c r="E70" s="77"/>
      <c r="F70" s="77"/>
      <c r="G70" s="55"/>
      <c r="H70" s="217"/>
      <c r="I70" s="75"/>
    </row>
    <row r="71" spans="1:9" ht="15">
      <c r="A71" s="414" t="s">
        <v>81</v>
      </c>
      <c r="B71" s="414"/>
      <c r="C71" s="414"/>
      <c r="D71" s="414"/>
      <c r="E71" s="414"/>
      <c r="F71" s="414"/>
      <c r="G71" s="415"/>
      <c r="H71" s="217"/>
      <c r="I71" s="75"/>
    </row>
    <row r="72" spans="1:9" ht="15">
      <c r="A72" s="55"/>
      <c r="B72" s="76"/>
      <c r="C72" s="77"/>
      <c r="D72" s="77"/>
      <c r="E72" s="77"/>
      <c r="F72" s="77"/>
      <c r="G72" s="55"/>
      <c r="H72" s="217"/>
      <c r="I72" s="75"/>
    </row>
    <row r="73" spans="1:9" ht="15">
      <c r="A73" s="381" t="s">
        <v>236</v>
      </c>
      <c r="B73" s="381"/>
      <c r="C73" s="62" t="s">
        <v>237</v>
      </c>
      <c r="D73" s="62" t="s">
        <v>238</v>
      </c>
      <c r="E73" s="62"/>
      <c r="F73" s="63"/>
      <c r="G73" s="61"/>
      <c r="H73" s="61"/>
      <c r="I73" s="75"/>
    </row>
    <row r="74" spans="1:9" ht="15">
      <c r="A74" s="381" t="s">
        <v>239</v>
      </c>
      <c r="B74" s="381"/>
      <c r="C74" s="62" t="s">
        <v>240</v>
      </c>
      <c r="D74" s="62"/>
      <c r="E74" s="62"/>
      <c r="F74" s="63"/>
      <c r="G74" s="61"/>
      <c r="H74" s="61"/>
      <c r="I74" s="75"/>
    </row>
    <row r="75" spans="1:9" ht="15">
      <c r="A75" s="381" t="s">
        <v>376</v>
      </c>
      <c r="B75" s="381"/>
      <c r="C75" s="62"/>
      <c r="D75" s="62"/>
      <c r="E75" s="62"/>
      <c r="F75" s="63"/>
      <c r="G75" s="61"/>
      <c r="H75" s="61"/>
      <c r="I75" s="75"/>
    </row>
    <row r="76" spans="1:9" ht="15">
      <c r="A76" s="61"/>
      <c r="B76" s="61"/>
      <c r="C76" s="62"/>
      <c r="D76" s="62"/>
      <c r="E76" s="62"/>
      <c r="F76" s="63"/>
      <c r="G76" s="61"/>
      <c r="H76" s="61"/>
      <c r="I76" s="75"/>
    </row>
    <row r="77" spans="1:9" ht="15">
      <c r="A77" s="61"/>
      <c r="B77" s="61"/>
      <c r="C77" s="62"/>
      <c r="D77" s="62"/>
      <c r="E77" s="62"/>
      <c r="F77" s="63"/>
      <c r="G77" s="61"/>
      <c r="H77" s="61"/>
      <c r="I77" s="75"/>
    </row>
    <row r="78" spans="1:9" ht="15">
      <c r="A78" s="61"/>
      <c r="B78" s="61"/>
      <c r="C78" s="62"/>
      <c r="D78" s="62"/>
      <c r="E78" s="62"/>
      <c r="F78" s="63"/>
      <c r="G78" s="61"/>
      <c r="H78" s="61"/>
      <c r="I78" s="75"/>
    </row>
    <row r="79" spans="1:9" ht="15">
      <c r="A79" s="61"/>
      <c r="B79" s="61"/>
      <c r="C79" s="62"/>
      <c r="D79" s="62"/>
      <c r="E79" s="62"/>
      <c r="F79" s="63"/>
      <c r="G79" s="61"/>
      <c r="H79" s="61"/>
      <c r="I79" s="75"/>
    </row>
    <row r="80" spans="1:9" ht="15">
      <c r="A80" s="156"/>
      <c r="B80" s="156"/>
      <c r="C80" s="154"/>
      <c r="D80" s="154"/>
      <c r="E80" s="154"/>
      <c r="F80" s="155"/>
      <c r="G80" s="156"/>
      <c r="H80" s="75"/>
      <c r="I80" s="75"/>
    </row>
    <row r="81" spans="1:9" ht="12.75">
      <c r="A81" s="75"/>
      <c r="B81" s="75"/>
      <c r="C81" s="75"/>
      <c r="D81" s="75"/>
      <c r="E81" s="75"/>
      <c r="F81" s="75"/>
      <c r="G81" s="75"/>
      <c r="H81" s="75"/>
      <c r="I81" s="75"/>
    </row>
    <row r="82" spans="1:9" ht="12.75">
      <c r="A82" s="75"/>
      <c r="B82" s="75"/>
      <c r="C82" s="75"/>
      <c r="D82" s="75"/>
      <c r="E82" s="75"/>
      <c r="F82" s="75"/>
      <c r="G82" s="75"/>
      <c r="H82" s="75"/>
      <c r="I82" s="75"/>
    </row>
    <row r="83" spans="1:9" ht="12.75">
      <c r="A83" s="75"/>
      <c r="B83" s="75"/>
      <c r="C83" s="75"/>
      <c r="D83" s="75"/>
      <c r="E83" s="75"/>
      <c r="F83" s="75"/>
      <c r="G83" s="75"/>
      <c r="H83" s="75"/>
      <c r="I83" s="75"/>
    </row>
    <row r="84" spans="1:9" ht="12.75">
      <c r="A84" s="75"/>
      <c r="B84" s="75"/>
      <c r="C84" s="75"/>
      <c r="D84" s="75"/>
      <c r="E84" s="75"/>
      <c r="F84" s="75"/>
      <c r="G84" s="75"/>
      <c r="H84" s="75"/>
      <c r="I84" s="75"/>
    </row>
  </sheetData>
  <sheetProtection/>
  <protectedRanges>
    <protectedRange sqref="C2" name="Oblast10_2"/>
    <protectedRange sqref="C73:G75" name="Oblast9_2"/>
    <protectedRange sqref="C50:G62" name="Oblast8_2"/>
    <protectedRange sqref="C9:G18" name="Oblast4_2"/>
    <protectedRange sqref="C20:G22" name="Oblast3_2"/>
    <protectedRange sqref="C9:G18" name="Oblast2_2"/>
    <protectedRange sqref="C5:G7" name="Oblast1_2"/>
    <protectedRange sqref="C20:G22" name="Oblast6_2"/>
    <protectedRange sqref="C24:G45" name="Oblast7_2"/>
  </protectedRanges>
  <mergeCells count="9">
    <mergeCell ref="A2:B2"/>
    <mergeCell ref="C2:G2"/>
    <mergeCell ref="A75:B75"/>
    <mergeCell ref="A5:A7"/>
    <mergeCell ref="A9:A12"/>
    <mergeCell ref="A66:G66"/>
    <mergeCell ref="A71:G71"/>
    <mergeCell ref="A73:B73"/>
    <mergeCell ref="A74:B74"/>
  </mergeCells>
  <printOptions/>
  <pageMargins left="0.7" right="0.7" top="0.787401575" bottom="0.787401575" header="0.3" footer="0.3"/>
  <pageSetup horizontalDpi="600" verticalDpi="600" orientation="portrait" paperSize="9" scale="64" r:id="rId1"/>
  <rowBreaks count="1" manualBreakCount="1">
    <brk id="69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83"/>
  <sheetViews>
    <sheetView zoomScaleSheetLayoutView="100" zoomScalePageLayoutView="0" workbookViewId="0" topLeftCell="A64">
      <selection activeCell="H6" sqref="H6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6" width="15.75390625" style="0" customWidth="1"/>
    <col min="7" max="7" width="17.25390625" style="0" customWidth="1"/>
    <col min="8" max="8" width="57.625" style="0" bestFit="1" customWidth="1"/>
  </cols>
  <sheetData>
    <row r="1" spans="1:9" ht="16.5" thickBot="1">
      <c r="A1" s="139" t="s">
        <v>175</v>
      </c>
      <c r="B1" s="139"/>
      <c r="C1" s="139"/>
      <c r="D1" s="139"/>
      <c r="E1" s="139"/>
      <c r="F1" s="139"/>
      <c r="G1" s="238" t="s">
        <v>388</v>
      </c>
      <c r="H1" s="61"/>
      <c r="I1" s="75"/>
    </row>
    <row r="2" spans="1:9" ht="16.5" thickBot="1">
      <c r="A2" s="402" t="s">
        <v>6</v>
      </c>
      <c r="B2" s="403"/>
      <c r="C2" s="404" t="s">
        <v>104</v>
      </c>
      <c r="D2" s="405"/>
      <c r="E2" s="405"/>
      <c r="F2" s="405"/>
      <c r="G2" s="406"/>
      <c r="H2" s="61"/>
      <c r="I2" s="75"/>
    </row>
    <row r="3" spans="1:9" ht="57" thickBot="1">
      <c r="A3" s="152" t="s">
        <v>7</v>
      </c>
      <c r="B3" s="1" t="s">
        <v>8</v>
      </c>
      <c r="C3" s="2" t="s">
        <v>176</v>
      </c>
      <c r="D3" s="2" t="s">
        <v>177</v>
      </c>
      <c r="E3" s="2" t="s">
        <v>178</v>
      </c>
      <c r="F3" s="3" t="s">
        <v>179</v>
      </c>
      <c r="G3" s="4" t="s">
        <v>9</v>
      </c>
      <c r="H3" s="217"/>
      <c r="I3" s="75"/>
    </row>
    <row r="4" spans="1:9" ht="15.75" thickBot="1">
      <c r="A4" s="5">
        <v>501</v>
      </c>
      <c r="B4" s="6" t="s">
        <v>10</v>
      </c>
      <c r="C4" s="7">
        <f>SUM(C5:C7)</f>
        <v>211.127</v>
      </c>
      <c r="D4" s="7">
        <f>SUM(D5:D7)</f>
        <v>218</v>
      </c>
      <c r="E4" s="7">
        <f>SUM(E5:E7)</f>
        <v>0</v>
      </c>
      <c r="F4" s="7">
        <v>218</v>
      </c>
      <c r="G4" s="9"/>
      <c r="H4" s="217"/>
      <c r="I4" s="75"/>
    </row>
    <row r="5" spans="1:9" ht="15">
      <c r="A5" s="407" t="s">
        <v>11</v>
      </c>
      <c r="B5" s="10" t="s">
        <v>12</v>
      </c>
      <c r="C5" s="11"/>
      <c r="D5" s="12"/>
      <c r="E5" s="12"/>
      <c r="F5" s="239"/>
      <c r="G5" s="13"/>
      <c r="H5" s="61"/>
      <c r="I5" s="75"/>
    </row>
    <row r="6" spans="1:9" ht="15">
      <c r="A6" s="408"/>
      <c r="B6" s="28" t="s">
        <v>13</v>
      </c>
      <c r="C6" s="15">
        <v>9.636</v>
      </c>
      <c r="D6" s="16">
        <v>13</v>
      </c>
      <c r="E6" s="16"/>
      <c r="F6" s="69">
        <v>13</v>
      </c>
      <c r="G6" s="17"/>
      <c r="H6" s="240"/>
      <c r="I6" s="75"/>
    </row>
    <row r="7" spans="1:9" ht="15.75" thickBot="1">
      <c r="A7" s="409"/>
      <c r="B7" s="18" t="s">
        <v>14</v>
      </c>
      <c r="C7" s="19">
        <v>201.491</v>
      </c>
      <c r="D7" s="20">
        <v>205</v>
      </c>
      <c r="E7" s="20"/>
      <c r="F7" s="8">
        <v>205</v>
      </c>
      <c r="G7" s="21"/>
      <c r="H7" s="61"/>
      <c r="I7" s="75"/>
    </row>
    <row r="8" spans="1:9" ht="15.75" thickBot="1">
      <c r="A8" s="5">
        <v>502</v>
      </c>
      <c r="B8" s="5" t="s">
        <v>15</v>
      </c>
      <c r="C8" s="22">
        <f>SUM(C9:C12)</f>
        <v>303.63800000000003</v>
      </c>
      <c r="D8" s="22">
        <f>SUM(D9:D12)</f>
        <v>380</v>
      </c>
      <c r="E8" s="22">
        <f>SUM(E9:E12)</f>
        <v>0</v>
      </c>
      <c r="F8" s="22">
        <f>SUM(F9:F12)</f>
        <v>380</v>
      </c>
      <c r="G8" s="24"/>
      <c r="H8" s="217"/>
      <c r="I8" s="75"/>
    </row>
    <row r="9" spans="1:9" ht="15">
      <c r="A9" s="410" t="s">
        <v>11</v>
      </c>
      <c r="B9" s="25" t="s">
        <v>16</v>
      </c>
      <c r="C9" s="26">
        <v>58.776</v>
      </c>
      <c r="D9" s="27">
        <v>70</v>
      </c>
      <c r="E9" s="27"/>
      <c r="F9" s="70">
        <v>70</v>
      </c>
      <c r="G9" s="13"/>
      <c r="H9" s="61"/>
      <c r="I9" s="75"/>
    </row>
    <row r="10" spans="1:9" ht="15">
      <c r="A10" s="411"/>
      <c r="B10" s="28" t="s">
        <v>17</v>
      </c>
      <c r="C10" s="11">
        <v>152.444</v>
      </c>
      <c r="D10" s="12">
        <v>200</v>
      </c>
      <c r="E10" s="12"/>
      <c r="F10" s="239">
        <v>200</v>
      </c>
      <c r="G10" s="29"/>
      <c r="H10" s="61"/>
      <c r="I10" s="75"/>
    </row>
    <row r="11" spans="1:9" ht="15">
      <c r="A11" s="411"/>
      <c r="B11" s="28" t="s">
        <v>57</v>
      </c>
      <c r="C11" s="15">
        <v>92.418</v>
      </c>
      <c r="D11" s="16">
        <v>110</v>
      </c>
      <c r="E11" s="16"/>
      <c r="F11" s="69">
        <v>110</v>
      </c>
      <c r="G11" s="17"/>
      <c r="H11" s="61"/>
      <c r="I11" s="75"/>
    </row>
    <row r="12" spans="1:9" ht="15.75" thickBot="1">
      <c r="A12" s="412"/>
      <c r="B12" s="18" t="s">
        <v>58</v>
      </c>
      <c r="C12" s="30"/>
      <c r="D12" s="31"/>
      <c r="E12" s="31"/>
      <c r="F12" s="241"/>
      <c r="G12" s="32"/>
      <c r="H12" s="61"/>
      <c r="I12" s="75"/>
    </row>
    <row r="13" spans="1:9" ht="15.75" thickBot="1">
      <c r="A13" s="5">
        <v>504</v>
      </c>
      <c r="B13" s="6" t="s">
        <v>18</v>
      </c>
      <c r="C13" s="7">
        <v>0</v>
      </c>
      <c r="D13" s="8">
        <v>0</v>
      </c>
      <c r="E13" s="8">
        <v>0</v>
      </c>
      <c r="F13" s="8">
        <v>0</v>
      </c>
      <c r="G13" s="9"/>
      <c r="H13" s="55"/>
      <c r="I13" s="75"/>
    </row>
    <row r="14" spans="1:9" ht="15.75" thickBot="1">
      <c r="A14" s="79" t="s">
        <v>65</v>
      </c>
      <c r="B14" s="6" t="s">
        <v>66</v>
      </c>
      <c r="C14" s="7">
        <v>0</v>
      </c>
      <c r="D14" s="8">
        <v>0</v>
      </c>
      <c r="E14" s="8">
        <v>0</v>
      </c>
      <c r="F14" s="8">
        <v>0</v>
      </c>
      <c r="G14" s="9"/>
      <c r="H14" s="242"/>
      <c r="I14" s="75"/>
    </row>
    <row r="15" spans="1:9" ht="15.75" thickBot="1">
      <c r="A15" s="5">
        <v>511</v>
      </c>
      <c r="B15" s="5" t="s">
        <v>5</v>
      </c>
      <c r="C15" s="22">
        <v>31.612</v>
      </c>
      <c r="D15" s="23">
        <v>60</v>
      </c>
      <c r="E15" s="23">
        <v>0</v>
      </c>
      <c r="F15" s="23">
        <v>60</v>
      </c>
      <c r="G15" s="34"/>
      <c r="H15" s="153"/>
      <c r="I15" s="75"/>
    </row>
    <row r="16" spans="1:9" ht="15.75" thickBot="1">
      <c r="A16" s="6">
        <v>512</v>
      </c>
      <c r="B16" s="5" t="s">
        <v>19</v>
      </c>
      <c r="C16" s="7">
        <v>32.996</v>
      </c>
      <c r="D16" s="8">
        <v>40</v>
      </c>
      <c r="E16" s="8">
        <v>0</v>
      </c>
      <c r="F16" s="8">
        <v>40</v>
      </c>
      <c r="G16" s="24"/>
      <c r="H16" s="217"/>
      <c r="I16" s="75"/>
    </row>
    <row r="17" spans="1:9" ht="15.75" thickBot="1">
      <c r="A17" s="5">
        <v>513</v>
      </c>
      <c r="B17" s="5" t="s">
        <v>20</v>
      </c>
      <c r="C17" s="22">
        <v>0.105</v>
      </c>
      <c r="D17" s="23">
        <v>2</v>
      </c>
      <c r="E17" s="23">
        <v>0</v>
      </c>
      <c r="F17" s="23">
        <v>2</v>
      </c>
      <c r="G17" s="34"/>
      <c r="H17" s="61"/>
      <c r="I17" s="75"/>
    </row>
    <row r="18" spans="1:9" ht="15.75" thickBot="1">
      <c r="A18" s="5">
        <v>516</v>
      </c>
      <c r="B18" s="5" t="s">
        <v>67</v>
      </c>
      <c r="C18" s="22">
        <v>0</v>
      </c>
      <c r="D18" s="23">
        <v>0</v>
      </c>
      <c r="E18" s="23">
        <v>0</v>
      </c>
      <c r="F18" s="243">
        <v>0</v>
      </c>
      <c r="G18" s="34"/>
      <c r="H18" s="61"/>
      <c r="I18" s="75"/>
    </row>
    <row r="19" spans="1:9" ht="15.75" thickBot="1">
      <c r="A19" s="5">
        <v>518</v>
      </c>
      <c r="B19" s="5" t="s">
        <v>21</v>
      </c>
      <c r="C19" s="22">
        <v>506.248</v>
      </c>
      <c r="D19" s="22">
        <f>SUM(D20:D22)</f>
        <v>510</v>
      </c>
      <c r="E19" s="22">
        <f>SUM(E20:E22)</f>
        <v>0</v>
      </c>
      <c r="F19" s="22">
        <f>SUM(F20:F22)</f>
        <v>510</v>
      </c>
      <c r="G19" s="24"/>
      <c r="H19" s="217"/>
      <c r="I19" s="75"/>
    </row>
    <row r="20" spans="1:9" ht="15">
      <c r="A20" s="35" t="s">
        <v>11</v>
      </c>
      <c r="B20" s="25" t="s">
        <v>22</v>
      </c>
      <c r="C20" s="36">
        <v>17.443</v>
      </c>
      <c r="D20" s="37">
        <v>30</v>
      </c>
      <c r="E20" s="37"/>
      <c r="F20" s="70">
        <v>30</v>
      </c>
      <c r="G20" s="53"/>
      <c r="H20" s="217"/>
      <c r="I20" s="75"/>
    </row>
    <row r="21" spans="1:9" ht="15">
      <c r="A21" s="33"/>
      <c r="B21" s="28" t="s">
        <v>23</v>
      </c>
      <c r="C21" s="38">
        <v>225.515</v>
      </c>
      <c r="D21" s="39">
        <v>230</v>
      </c>
      <c r="E21" s="39"/>
      <c r="F21" s="69">
        <v>230</v>
      </c>
      <c r="G21" s="71"/>
      <c r="H21" s="217"/>
      <c r="I21" s="75"/>
    </row>
    <row r="22" spans="1:9" ht="15.75" thickBot="1">
      <c r="A22" s="33"/>
      <c r="B22" s="28" t="s">
        <v>14</v>
      </c>
      <c r="C22" s="38">
        <v>263.29</v>
      </c>
      <c r="D22" s="39">
        <v>250</v>
      </c>
      <c r="E22" s="39"/>
      <c r="F22" s="69">
        <v>250</v>
      </c>
      <c r="G22" s="72"/>
      <c r="H22" s="217"/>
      <c r="I22" s="75"/>
    </row>
    <row r="23" spans="1:9" ht="15.75" thickBot="1">
      <c r="A23" s="40">
        <v>521</v>
      </c>
      <c r="B23" s="5" t="s">
        <v>24</v>
      </c>
      <c r="C23" s="22">
        <f>SUM(C24:C27)</f>
        <v>0</v>
      </c>
      <c r="D23" s="22">
        <f>SUM(D24:D27)</f>
        <v>0</v>
      </c>
      <c r="E23" s="22">
        <f>SUM(E24:E27)</f>
        <v>0</v>
      </c>
      <c r="F23" s="22">
        <f>SUM(F24:F27)</f>
        <v>60</v>
      </c>
      <c r="G23" s="24"/>
      <c r="H23" s="217"/>
      <c r="I23" s="75"/>
    </row>
    <row r="24" spans="1:9" ht="15">
      <c r="A24" s="35" t="s">
        <v>11</v>
      </c>
      <c r="B24" s="41" t="s">
        <v>25</v>
      </c>
      <c r="C24" s="11"/>
      <c r="D24" s="12"/>
      <c r="E24" s="12"/>
      <c r="F24" s="239"/>
      <c r="G24" s="13"/>
      <c r="H24" s="61"/>
      <c r="I24" s="75"/>
    </row>
    <row r="25" spans="1:9" ht="15">
      <c r="A25" s="42"/>
      <c r="B25" s="28" t="s">
        <v>26</v>
      </c>
      <c r="C25" s="15"/>
      <c r="D25" s="16"/>
      <c r="E25" s="16"/>
      <c r="F25" s="69"/>
      <c r="G25" s="17"/>
      <c r="H25" s="61"/>
      <c r="I25" s="75"/>
    </row>
    <row r="26" spans="1:9" ht="15">
      <c r="A26" s="42"/>
      <c r="B26" s="42" t="s">
        <v>27</v>
      </c>
      <c r="C26" s="43"/>
      <c r="D26" s="44"/>
      <c r="E26" s="44"/>
      <c r="F26" s="48">
        <v>60</v>
      </c>
      <c r="G26" s="21"/>
      <c r="H26" s="61"/>
      <c r="I26" s="75"/>
    </row>
    <row r="27" spans="1:9" ht="15.75" thickBot="1">
      <c r="A27" s="18"/>
      <c r="B27" s="14" t="s">
        <v>28</v>
      </c>
      <c r="C27" s="45"/>
      <c r="D27" s="31"/>
      <c r="E27" s="46"/>
      <c r="F27" s="241"/>
      <c r="G27" s="47"/>
      <c r="H27" s="61"/>
      <c r="I27" s="75"/>
    </row>
    <row r="28" spans="1:9" ht="15.75" thickBot="1">
      <c r="A28" s="5">
        <v>524</v>
      </c>
      <c r="B28" s="5" t="s">
        <v>29</v>
      </c>
      <c r="C28" s="22">
        <v>0</v>
      </c>
      <c r="D28" s="23">
        <v>0</v>
      </c>
      <c r="E28" s="23">
        <v>0</v>
      </c>
      <c r="F28" s="23">
        <v>0</v>
      </c>
      <c r="G28" s="24"/>
      <c r="H28" s="217"/>
      <c r="I28" s="75"/>
    </row>
    <row r="29" spans="1:9" ht="15.75" thickBot="1">
      <c r="A29" s="5">
        <v>525</v>
      </c>
      <c r="B29" s="5" t="s">
        <v>30</v>
      </c>
      <c r="C29" s="22">
        <v>23.345</v>
      </c>
      <c r="D29" s="23">
        <v>25</v>
      </c>
      <c r="E29" s="23">
        <v>0</v>
      </c>
      <c r="F29" s="23">
        <v>26</v>
      </c>
      <c r="G29" s="24"/>
      <c r="H29" s="217"/>
      <c r="I29" s="75"/>
    </row>
    <row r="30" spans="1:9" ht="15.75" thickBot="1">
      <c r="A30" s="5">
        <v>527</v>
      </c>
      <c r="B30" s="5" t="s">
        <v>59</v>
      </c>
      <c r="C30" s="22">
        <v>58</v>
      </c>
      <c r="D30" s="23">
        <v>60</v>
      </c>
      <c r="E30" s="23">
        <v>0</v>
      </c>
      <c r="F30" s="23">
        <v>60</v>
      </c>
      <c r="G30" s="24"/>
      <c r="H30" s="217"/>
      <c r="I30" s="75"/>
    </row>
    <row r="31" spans="1:9" ht="15.75" thickBot="1">
      <c r="A31" s="5">
        <v>528</v>
      </c>
      <c r="B31" s="5" t="s">
        <v>60</v>
      </c>
      <c r="C31" s="22">
        <v>0</v>
      </c>
      <c r="D31" s="23">
        <v>0</v>
      </c>
      <c r="E31" s="23">
        <v>0</v>
      </c>
      <c r="F31" s="23">
        <v>0</v>
      </c>
      <c r="G31" s="24"/>
      <c r="H31" s="217"/>
      <c r="I31" s="75"/>
    </row>
    <row r="32" spans="1:9" ht="15.75" thickBot="1">
      <c r="A32" s="5">
        <v>531</v>
      </c>
      <c r="B32" s="5" t="s">
        <v>31</v>
      </c>
      <c r="C32" s="22">
        <v>0</v>
      </c>
      <c r="D32" s="23">
        <v>0</v>
      </c>
      <c r="E32" s="23">
        <v>0</v>
      </c>
      <c r="F32" s="23">
        <v>1</v>
      </c>
      <c r="G32" s="24"/>
      <c r="H32" s="217"/>
      <c r="I32" s="75"/>
    </row>
    <row r="33" spans="1:9" ht="15.75" thickBot="1">
      <c r="A33" s="5">
        <v>538</v>
      </c>
      <c r="B33" s="5" t="s">
        <v>32</v>
      </c>
      <c r="C33" s="22">
        <v>0</v>
      </c>
      <c r="D33" s="23">
        <v>0</v>
      </c>
      <c r="E33" s="23">
        <v>0</v>
      </c>
      <c r="F33" s="23">
        <v>0</v>
      </c>
      <c r="G33" s="24"/>
      <c r="H33" s="217"/>
      <c r="I33" s="75"/>
    </row>
    <row r="34" spans="1:9" ht="15.75" thickBot="1">
      <c r="A34" s="49" t="s">
        <v>68</v>
      </c>
      <c r="B34" s="5" t="s">
        <v>33</v>
      </c>
      <c r="C34" s="22">
        <v>0</v>
      </c>
      <c r="D34" s="48">
        <v>0</v>
      </c>
      <c r="E34" s="48">
        <v>0</v>
      </c>
      <c r="F34" s="48">
        <v>0</v>
      </c>
      <c r="G34" s="24"/>
      <c r="H34" s="217"/>
      <c r="I34" s="75"/>
    </row>
    <row r="35" spans="1:9" ht="15.75" thickBot="1">
      <c r="A35" s="5">
        <v>543</v>
      </c>
      <c r="B35" s="5" t="s">
        <v>34</v>
      </c>
      <c r="C35" s="22">
        <v>0</v>
      </c>
      <c r="D35" s="23">
        <v>0</v>
      </c>
      <c r="E35" s="23">
        <v>0</v>
      </c>
      <c r="F35" s="23">
        <v>0</v>
      </c>
      <c r="G35" s="24"/>
      <c r="H35" s="217"/>
      <c r="I35" s="75"/>
    </row>
    <row r="36" spans="1:9" ht="15.75" thickBot="1">
      <c r="A36" s="49">
        <v>548</v>
      </c>
      <c r="B36" s="5" t="s">
        <v>69</v>
      </c>
      <c r="C36" s="22">
        <v>0</v>
      </c>
      <c r="D36" s="23">
        <v>0</v>
      </c>
      <c r="E36" s="23">
        <v>0</v>
      </c>
      <c r="F36" s="23">
        <v>0</v>
      </c>
      <c r="G36" s="24"/>
      <c r="H36" s="217"/>
      <c r="I36" s="75"/>
    </row>
    <row r="37" spans="1:9" ht="15.75" thickBot="1">
      <c r="A37" s="5">
        <v>551</v>
      </c>
      <c r="B37" s="5" t="s">
        <v>35</v>
      </c>
      <c r="C37" s="22">
        <v>40.632</v>
      </c>
      <c r="D37" s="23">
        <v>41</v>
      </c>
      <c r="E37" s="23">
        <v>0</v>
      </c>
      <c r="F37" s="23">
        <v>41</v>
      </c>
      <c r="G37" s="24"/>
      <c r="H37" s="217"/>
      <c r="I37" s="75"/>
    </row>
    <row r="38" spans="1:9" ht="15.75" thickBot="1">
      <c r="A38" s="49" t="s">
        <v>70</v>
      </c>
      <c r="B38" s="5" t="s">
        <v>71</v>
      </c>
      <c r="C38" s="22">
        <v>0</v>
      </c>
      <c r="D38" s="23">
        <v>0</v>
      </c>
      <c r="E38" s="23">
        <v>0</v>
      </c>
      <c r="F38" s="23">
        <v>0</v>
      </c>
      <c r="G38" s="24"/>
      <c r="H38" s="217"/>
      <c r="I38" s="75"/>
    </row>
    <row r="39" spans="1:9" ht="15.75" thickBot="1">
      <c r="A39" s="49">
        <v>556</v>
      </c>
      <c r="B39" s="5" t="s">
        <v>72</v>
      </c>
      <c r="C39" s="22">
        <v>0</v>
      </c>
      <c r="D39" s="23">
        <v>0</v>
      </c>
      <c r="E39" s="23">
        <v>0</v>
      </c>
      <c r="F39" s="23">
        <v>0</v>
      </c>
      <c r="G39" s="24"/>
      <c r="H39" s="217"/>
      <c r="I39" s="75"/>
    </row>
    <row r="40" spans="1:9" ht="15.75" thickBot="1">
      <c r="A40" s="49">
        <v>557</v>
      </c>
      <c r="B40" s="5" t="s">
        <v>73</v>
      </c>
      <c r="C40" s="22">
        <v>0</v>
      </c>
      <c r="D40" s="23">
        <v>0</v>
      </c>
      <c r="E40" s="23">
        <v>0</v>
      </c>
      <c r="F40" s="23">
        <v>0</v>
      </c>
      <c r="G40" s="24"/>
      <c r="H40" s="217"/>
      <c r="I40" s="75"/>
    </row>
    <row r="41" spans="1:9" ht="15.75" thickBot="1">
      <c r="A41" s="49">
        <v>558</v>
      </c>
      <c r="B41" s="5" t="s">
        <v>74</v>
      </c>
      <c r="C41" s="22">
        <v>504.156</v>
      </c>
      <c r="D41" s="23">
        <v>172</v>
      </c>
      <c r="E41" s="23">
        <v>0</v>
      </c>
      <c r="F41" s="23">
        <v>150</v>
      </c>
      <c r="G41" s="24"/>
      <c r="H41" s="217"/>
      <c r="I41" s="75"/>
    </row>
    <row r="42" spans="1:9" ht="15.75" thickBot="1">
      <c r="A42" s="49">
        <v>549</v>
      </c>
      <c r="B42" s="5" t="s">
        <v>36</v>
      </c>
      <c r="C42" s="22">
        <v>17.056</v>
      </c>
      <c r="D42" s="23">
        <v>22</v>
      </c>
      <c r="E42" s="23">
        <v>0</v>
      </c>
      <c r="F42" s="23">
        <v>22</v>
      </c>
      <c r="G42" s="24"/>
      <c r="H42" s="217"/>
      <c r="I42" s="75"/>
    </row>
    <row r="43" spans="1:9" ht="15.75" thickBot="1">
      <c r="A43" s="49" t="s">
        <v>182</v>
      </c>
      <c r="B43" s="5" t="s">
        <v>76</v>
      </c>
      <c r="C43" s="22">
        <v>0</v>
      </c>
      <c r="D43" s="23">
        <v>0</v>
      </c>
      <c r="E43" s="23">
        <v>0</v>
      </c>
      <c r="F43" s="23">
        <v>0</v>
      </c>
      <c r="G43" s="24"/>
      <c r="H43" s="217"/>
      <c r="I43" s="75"/>
    </row>
    <row r="44" spans="1:9" ht="15.75" thickBot="1">
      <c r="A44" s="6">
        <v>569</v>
      </c>
      <c r="B44" s="6" t="s">
        <v>37</v>
      </c>
      <c r="C44" s="7">
        <v>0</v>
      </c>
      <c r="D44" s="8">
        <v>0</v>
      </c>
      <c r="E44" s="8">
        <v>0</v>
      </c>
      <c r="F44" s="8">
        <v>0</v>
      </c>
      <c r="G44" s="9"/>
      <c r="H44" s="217"/>
      <c r="I44" s="75"/>
    </row>
    <row r="45" spans="1:9" ht="15.75" thickBot="1">
      <c r="A45" s="50"/>
      <c r="B45" s="50" t="s">
        <v>61</v>
      </c>
      <c r="C45" s="51">
        <v>0</v>
      </c>
      <c r="D45" s="52">
        <v>0</v>
      </c>
      <c r="E45" s="52">
        <v>0</v>
      </c>
      <c r="F45" s="52">
        <v>0</v>
      </c>
      <c r="G45" s="54"/>
      <c r="H45" s="217"/>
      <c r="I45" s="75"/>
    </row>
    <row r="46" spans="1:9" ht="16.5" thickBot="1" thickTop="1">
      <c r="A46" s="80" t="s">
        <v>38</v>
      </c>
      <c r="B46" s="6" t="s">
        <v>39</v>
      </c>
      <c r="C46" s="7">
        <f>SUM(C4,C8,C13:C19,C23,C28:C45)</f>
        <v>1728.9150000000002</v>
      </c>
      <c r="D46" s="7">
        <f>SUM(D4,D8,D13:D19,D23,D28:D45)</f>
        <v>1530</v>
      </c>
      <c r="E46" s="7">
        <f>SUM(E4,E8,E13:E19,E23,E28:E45)</f>
        <v>0</v>
      </c>
      <c r="F46" s="7">
        <f>SUM(F4,F8,F13:F19,F23,F28:F45)</f>
        <v>1570</v>
      </c>
      <c r="G46" s="9"/>
      <c r="H46" s="217"/>
      <c r="I46" s="75"/>
    </row>
    <row r="47" spans="1:9" ht="15">
      <c r="A47" s="55"/>
      <c r="B47" s="55"/>
      <c r="C47" s="56"/>
      <c r="D47" s="56"/>
      <c r="E47" s="56"/>
      <c r="F47" s="56"/>
      <c r="G47" s="55"/>
      <c r="H47" s="217"/>
      <c r="I47" s="75"/>
    </row>
    <row r="48" spans="1:9" ht="15.75" thickBot="1">
      <c r="A48" s="55"/>
      <c r="B48" s="55"/>
      <c r="C48" s="56"/>
      <c r="D48" s="56"/>
      <c r="E48" s="56"/>
      <c r="F48" s="56"/>
      <c r="G48" s="55"/>
      <c r="H48" s="217"/>
      <c r="I48" s="75"/>
    </row>
    <row r="49" spans="1:9" ht="57" thickBot="1">
      <c r="A49" s="1"/>
      <c r="B49" s="1" t="s">
        <v>8</v>
      </c>
      <c r="C49" s="2" t="s">
        <v>176</v>
      </c>
      <c r="D49" s="2" t="s">
        <v>177</v>
      </c>
      <c r="E49" s="2" t="s">
        <v>178</v>
      </c>
      <c r="F49" s="3" t="s">
        <v>179</v>
      </c>
      <c r="G49" s="4" t="s">
        <v>9</v>
      </c>
      <c r="H49" s="61"/>
      <c r="I49" s="75"/>
    </row>
    <row r="50" spans="1:9" ht="15.75" thickBot="1">
      <c r="A50" s="57">
        <v>602</v>
      </c>
      <c r="B50" s="5" t="s">
        <v>40</v>
      </c>
      <c r="C50" s="22">
        <v>1485.8</v>
      </c>
      <c r="D50" s="23">
        <v>1494</v>
      </c>
      <c r="E50" s="23">
        <v>0</v>
      </c>
      <c r="F50" s="23">
        <v>1490</v>
      </c>
      <c r="G50" s="5"/>
      <c r="H50" s="217"/>
      <c r="I50" s="75"/>
    </row>
    <row r="51" spans="1:9" ht="15.75" thickBot="1">
      <c r="A51" s="5">
        <v>603</v>
      </c>
      <c r="B51" s="5" t="s">
        <v>41</v>
      </c>
      <c r="C51" s="22">
        <v>25.06</v>
      </c>
      <c r="D51" s="23">
        <v>16</v>
      </c>
      <c r="E51" s="23">
        <v>0</v>
      </c>
      <c r="F51" s="23">
        <v>20</v>
      </c>
      <c r="G51" s="5"/>
      <c r="H51" s="217"/>
      <c r="I51" s="75"/>
    </row>
    <row r="52" spans="1:9" ht="15.75" thickBot="1">
      <c r="A52" s="5">
        <v>604</v>
      </c>
      <c r="B52" s="5" t="s">
        <v>62</v>
      </c>
      <c r="C52" s="22">
        <v>0</v>
      </c>
      <c r="D52" s="23">
        <v>0</v>
      </c>
      <c r="E52" s="23">
        <v>0</v>
      </c>
      <c r="F52" s="23">
        <v>0</v>
      </c>
      <c r="G52" s="5"/>
      <c r="H52" s="217"/>
      <c r="I52" s="75"/>
    </row>
    <row r="53" spans="1:9" ht="15.75" thickBot="1">
      <c r="A53" s="49">
        <v>609</v>
      </c>
      <c r="B53" s="5" t="s">
        <v>42</v>
      </c>
      <c r="C53" s="22">
        <v>0</v>
      </c>
      <c r="D53" s="23">
        <v>0</v>
      </c>
      <c r="E53" s="23">
        <v>0</v>
      </c>
      <c r="F53" s="23">
        <v>0</v>
      </c>
      <c r="G53" s="5"/>
      <c r="H53" s="217"/>
      <c r="I53" s="75"/>
    </row>
    <row r="54" spans="1:9" ht="15.75" thickBot="1">
      <c r="A54" s="49">
        <v>641</v>
      </c>
      <c r="B54" s="5" t="s">
        <v>77</v>
      </c>
      <c r="C54" s="22">
        <v>0</v>
      </c>
      <c r="D54" s="23">
        <v>0</v>
      </c>
      <c r="E54" s="23">
        <v>0</v>
      </c>
      <c r="F54" s="23">
        <v>0</v>
      </c>
      <c r="G54" s="5"/>
      <c r="H54" s="217"/>
      <c r="I54" s="75"/>
    </row>
    <row r="55" spans="1:9" ht="15.75" thickBot="1">
      <c r="A55" s="5">
        <v>642</v>
      </c>
      <c r="B55" s="5" t="s">
        <v>33</v>
      </c>
      <c r="C55" s="22">
        <v>0</v>
      </c>
      <c r="D55" s="23">
        <v>0</v>
      </c>
      <c r="E55" s="23">
        <v>0</v>
      </c>
      <c r="F55" s="23">
        <v>0</v>
      </c>
      <c r="G55" s="58"/>
      <c r="H55" s="61"/>
      <c r="I55" s="75"/>
    </row>
    <row r="56" spans="1:9" ht="15.75" thickBot="1">
      <c r="A56" s="79" t="s">
        <v>78</v>
      </c>
      <c r="B56" s="33" t="s">
        <v>79</v>
      </c>
      <c r="C56" s="7">
        <v>0</v>
      </c>
      <c r="D56" s="8">
        <v>0</v>
      </c>
      <c r="E56" s="8">
        <v>0</v>
      </c>
      <c r="F56" s="8">
        <v>0</v>
      </c>
      <c r="G56" s="42"/>
      <c r="H56" s="61"/>
      <c r="I56" s="75"/>
    </row>
    <row r="57" spans="1:9" ht="15.75" thickBot="1">
      <c r="A57" s="5">
        <v>648</v>
      </c>
      <c r="B57" s="5" t="s">
        <v>43</v>
      </c>
      <c r="C57" s="22">
        <v>12.02</v>
      </c>
      <c r="D57" s="23">
        <v>20</v>
      </c>
      <c r="E57" s="23">
        <v>0</v>
      </c>
      <c r="F57" s="23">
        <v>60</v>
      </c>
      <c r="G57" s="5"/>
      <c r="H57" s="217"/>
      <c r="I57" s="75"/>
    </row>
    <row r="58" spans="1:9" ht="15.75" thickBot="1">
      <c r="A58" s="5">
        <v>649</v>
      </c>
      <c r="B58" s="5" t="s">
        <v>44</v>
      </c>
      <c r="C58" s="22">
        <v>0</v>
      </c>
      <c r="D58" s="23">
        <v>0</v>
      </c>
      <c r="E58" s="23">
        <v>0</v>
      </c>
      <c r="F58" s="23">
        <v>0</v>
      </c>
      <c r="G58" s="5"/>
      <c r="H58" s="217"/>
      <c r="I58" s="75"/>
    </row>
    <row r="59" spans="1:9" ht="15.75" thickBot="1">
      <c r="A59" s="5">
        <v>662</v>
      </c>
      <c r="B59" s="5" t="s">
        <v>45</v>
      </c>
      <c r="C59" s="22">
        <v>0</v>
      </c>
      <c r="D59" s="23">
        <v>0</v>
      </c>
      <c r="E59" s="23">
        <v>0</v>
      </c>
      <c r="F59" s="23">
        <v>0</v>
      </c>
      <c r="G59" s="58"/>
      <c r="H59" s="61"/>
      <c r="I59" s="75"/>
    </row>
    <row r="60" spans="1:9" ht="15.75" thickBot="1">
      <c r="A60" s="245" t="s">
        <v>183</v>
      </c>
      <c r="B60" s="40" t="s">
        <v>184</v>
      </c>
      <c r="C60" s="73">
        <v>0</v>
      </c>
      <c r="D60" s="74">
        <v>0</v>
      </c>
      <c r="E60" s="74">
        <v>0</v>
      </c>
      <c r="F60" s="74">
        <v>0</v>
      </c>
      <c r="G60" s="81"/>
      <c r="H60" s="61"/>
      <c r="I60" s="75"/>
    </row>
    <row r="61" spans="1:9" ht="15.75" thickBot="1">
      <c r="A61" s="49" t="s">
        <v>80</v>
      </c>
      <c r="B61" s="5" t="s">
        <v>63</v>
      </c>
      <c r="C61" s="22">
        <v>0</v>
      </c>
      <c r="D61" s="23">
        <v>0</v>
      </c>
      <c r="E61" s="23">
        <v>0</v>
      </c>
      <c r="F61" s="23">
        <v>0</v>
      </c>
      <c r="G61" s="58"/>
      <c r="H61" s="61"/>
      <c r="I61" s="75"/>
    </row>
    <row r="62" spans="1:9" ht="15.75" thickBot="1">
      <c r="A62" s="50"/>
      <c r="B62" s="50"/>
      <c r="C62" s="51"/>
      <c r="D62" s="52"/>
      <c r="E62" s="52"/>
      <c r="F62" s="52"/>
      <c r="G62" s="59"/>
      <c r="H62" s="61"/>
      <c r="I62" s="75"/>
    </row>
    <row r="63" spans="1:9" ht="16.5" thickBot="1" thickTop="1">
      <c r="A63" s="6" t="s">
        <v>47</v>
      </c>
      <c r="B63" s="6" t="s">
        <v>48</v>
      </c>
      <c r="C63" s="60">
        <f>SUM(C50:C62)</f>
        <v>1522.8799999999999</v>
      </c>
      <c r="D63" s="60">
        <f>SUM(D50:D62)</f>
        <v>1530</v>
      </c>
      <c r="E63" s="60">
        <f>SUM(E50:E62)</f>
        <v>0</v>
      </c>
      <c r="F63" s="60">
        <f>SUM(F50:F62)</f>
        <v>1570</v>
      </c>
      <c r="G63" s="6"/>
      <c r="H63" s="217"/>
      <c r="I63" s="75"/>
    </row>
    <row r="64" spans="1:9" ht="15">
      <c r="A64" s="55"/>
      <c r="B64" s="55"/>
      <c r="C64" s="56"/>
      <c r="D64" s="56"/>
      <c r="E64" s="56"/>
      <c r="F64" s="56"/>
      <c r="G64" s="55"/>
      <c r="H64" s="217"/>
      <c r="I64" s="75"/>
    </row>
    <row r="65" spans="1:9" ht="15">
      <c r="A65" s="61"/>
      <c r="B65" s="61"/>
      <c r="C65" s="62"/>
      <c r="D65" s="62"/>
      <c r="E65" s="62"/>
      <c r="F65" s="63"/>
      <c r="G65" s="61"/>
      <c r="H65" s="61"/>
      <c r="I65" s="75"/>
    </row>
    <row r="66" spans="1:9" ht="15.75" thickBot="1">
      <c r="A66" s="413" t="s">
        <v>180</v>
      </c>
      <c r="B66" s="413"/>
      <c r="C66" s="413"/>
      <c r="D66" s="413"/>
      <c r="E66" s="413"/>
      <c r="F66" s="413"/>
      <c r="G66" s="413"/>
      <c r="H66" s="217"/>
      <c r="I66" s="75"/>
    </row>
    <row r="67" spans="1:9" ht="14.25">
      <c r="A67" s="25" t="s">
        <v>49</v>
      </c>
      <c r="B67" s="25" t="s">
        <v>50</v>
      </c>
      <c r="C67" s="64">
        <f>SUM(C63)</f>
        <v>1522.8799999999999</v>
      </c>
      <c r="D67" s="64">
        <f>SUM(D63)</f>
        <v>1530</v>
      </c>
      <c r="E67" s="64">
        <f>SUM(E63)</f>
        <v>0</v>
      </c>
      <c r="F67" s="64">
        <f>SUM(F63)</f>
        <v>1570</v>
      </c>
      <c r="G67" s="25"/>
      <c r="H67" s="61"/>
      <c r="I67" s="75"/>
    </row>
    <row r="68" spans="1:9" ht="15" thickBot="1">
      <c r="A68" s="65" t="s">
        <v>51</v>
      </c>
      <c r="B68" s="65" t="s">
        <v>52</v>
      </c>
      <c r="C68" s="66">
        <f>SUM(C46)</f>
        <v>1728.9150000000002</v>
      </c>
      <c r="D68" s="66">
        <f>SUM(D46)</f>
        <v>1530</v>
      </c>
      <c r="E68" s="66">
        <f>SUM(E46)</f>
        <v>0</v>
      </c>
      <c r="F68" s="66">
        <f>SUM(F46)</f>
        <v>1570</v>
      </c>
      <c r="G68" s="18"/>
      <c r="H68" s="61"/>
      <c r="I68" s="75"/>
    </row>
    <row r="69" spans="1:9" ht="15.75" thickBot="1">
      <c r="A69" s="5"/>
      <c r="B69" s="67" t="s">
        <v>185</v>
      </c>
      <c r="C69" s="68">
        <f>SUM(C68-C67)</f>
        <v>206.0350000000003</v>
      </c>
      <c r="D69" s="68">
        <f>SUM(D68-D67)</f>
        <v>0</v>
      </c>
      <c r="E69" s="256">
        <f>SUM(E68-E67)</f>
        <v>0</v>
      </c>
      <c r="F69" s="365">
        <f>SUM(F68-F67)</f>
        <v>0</v>
      </c>
      <c r="G69" s="5"/>
      <c r="H69" s="217"/>
      <c r="I69" s="75"/>
    </row>
    <row r="70" spans="1:9" ht="15">
      <c r="A70" s="55"/>
      <c r="B70" s="76"/>
      <c r="C70" s="77"/>
      <c r="D70" s="77"/>
      <c r="E70" s="77"/>
      <c r="F70" s="77"/>
      <c r="G70" s="55"/>
      <c r="H70" s="217"/>
      <c r="I70" s="75"/>
    </row>
    <row r="71" spans="1:9" ht="15">
      <c r="A71" s="414" t="s">
        <v>81</v>
      </c>
      <c r="B71" s="414"/>
      <c r="C71" s="414"/>
      <c r="D71" s="414"/>
      <c r="E71" s="414"/>
      <c r="F71" s="414"/>
      <c r="G71" s="415"/>
      <c r="H71" s="217"/>
      <c r="I71" s="75"/>
    </row>
    <row r="72" spans="1:9" ht="15">
      <c r="A72" s="55"/>
      <c r="B72" s="76"/>
      <c r="C72" s="77"/>
      <c r="D72" s="77"/>
      <c r="E72" s="77"/>
      <c r="F72" s="77"/>
      <c r="G72" s="55"/>
      <c r="H72" s="217"/>
      <c r="I72" s="75"/>
    </row>
    <row r="73" spans="1:9" ht="15">
      <c r="A73" s="381" t="s">
        <v>241</v>
      </c>
      <c r="B73" s="381"/>
      <c r="C73" s="62" t="s">
        <v>104</v>
      </c>
      <c r="D73" s="62"/>
      <c r="E73" s="62"/>
      <c r="F73" s="63"/>
      <c r="G73" s="61"/>
      <c r="H73" s="61"/>
      <c r="I73" s="75"/>
    </row>
    <row r="74" spans="1:9" ht="14.25">
      <c r="A74" s="381" t="s">
        <v>242</v>
      </c>
      <c r="B74" s="381"/>
      <c r="C74" s="62"/>
      <c r="D74" s="62" t="s">
        <v>0</v>
      </c>
      <c r="E74" s="62" t="s">
        <v>243</v>
      </c>
      <c r="F74" s="290" t="s">
        <v>105</v>
      </c>
      <c r="G74" s="61"/>
      <c r="H74" s="61"/>
      <c r="I74" s="75"/>
    </row>
    <row r="75" spans="1:9" ht="15">
      <c r="A75" s="381" t="s">
        <v>244</v>
      </c>
      <c r="B75" s="381"/>
      <c r="C75" s="62"/>
      <c r="D75" s="62"/>
      <c r="E75" s="62"/>
      <c r="F75" s="63"/>
      <c r="G75" s="61"/>
      <c r="H75" s="61"/>
      <c r="I75" s="75"/>
    </row>
    <row r="76" spans="1:9" ht="15">
      <c r="A76" s="61"/>
      <c r="B76" s="61"/>
      <c r="C76" s="62"/>
      <c r="D76" s="62"/>
      <c r="E76" s="62"/>
      <c r="F76" s="63"/>
      <c r="G76" s="61"/>
      <c r="H76" s="61"/>
      <c r="I76" s="75"/>
    </row>
    <row r="77" spans="1:9" ht="15">
      <c r="A77" s="61"/>
      <c r="B77" s="61"/>
      <c r="C77" s="62"/>
      <c r="D77" s="62"/>
      <c r="E77" s="62"/>
      <c r="F77" s="63"/>
      <c r="G77" s="61"/>
      <c r="H77" s="61"/>
      <c r="I77" s="75"/>
    </row>
    <row r="78" spans="1:9" ht="15">
      <c r="A78" s="61"/>
      <c r="B78" s="61"/>
      <c r="C78" s="62"/>
      <c r="D78" s="62"/>
      <c r="E78" s="62"/>
      <c r="F78" s="63"/>
      <c r="G78" s="61"/>
      <c r="H78" s="61"/>
      <c r="I78" s="75"/>
    </row>
    <row r="79" spans="1:9" ht="15">
      <c r="A79" s="418"/>
      <c r="B79" s="418"/>
      <c r="C79" s="154"/>
      <c r="D79" s="154"/>
      <c r="E79" s="154"/>
      <c r="F79" s="155"/>
      <c r="G79" s="289"/>
      <c r="H79" s="75"/>
      <c r="I79" s="75"/>
    </row>
    <row r="80" spans="1:9" ht="15">
      <c r="A80" s="156"/>
      <c r="B80" s="156"/>
      <c r="C80" s="154"/>
      <c r="D80" s="154"/>
      <c r="E80" s="154"/>
      <c r="F80" s="155"/>
      <c r="G80" s="156"/>
      <c r="H80" s="75"/>
      <c r="I80" s="75"/>
    </row>
    <row r="81" spans="1:9" ht="15">
      <c r="A81" s="156"/>
      <c r="B81" s="156"/>
      <c r="C81" s="154"/>
      <c r="D81" s="154"/>
      <c r="E81" s="154"/>
      <c r="F81" s="155"/>
      <c r="G81" s="156"/>
      <c r="H81" s="75"/>
      <c r="I81" s="75"/>
    </row>
    <row r="82" spans="1:9" ht="12.75">
      <c r="A82" s="75"/>
      <c r="B82" s="75"/>
      <c r="C82" s="75"/>
      <c r="D82" s="75"/>
      <c r="E82" s="75"/>
      <c r="F82" s="75"/>
      <c r="G82" s="75"/>
      <c r="H82" s="75"/>
      <c r="I82" s="75"/>
    </row>
    <row r="83" spans="1:9" ht="12.75">
      <c r="A83" s="75"/>
      <c r="B83" s="75"/>
      <c r="C83" s="75"/>
      <c r="D83" s="75"/>
      <c r="E83" s="75"/>
      <c r="F83" s="75"/>
      <c r="G83" s="75"/>
      <c r="H83" s="75"/>
      <c r="I83" s="75"/>
    </row>
  </sheetData>
  <sheetProtection/>
  <protectedRanges>
    <protectedRange sqref="C79:G79" name="Oblast9"/>
    <protectedRange sqref="C2" name="Oblast10_2"/>
    <protectedRange sqref="C73:G75" name="Oblast9_2"/>
    <protectedRange sqref="C50:G62" name="Oblast8_2"/>
    <protectedRange sqref="C9:G18" name="Oblast4_2"/>
    <protectedRange sqref="C20:G22" name="Oblast3_2"/>
    <protectedRange sqref="C9:G18" name="Oblast2_2"/>
    <protectedRange sqref="C5:G7" name="Oblast1_2"/>
    <protectedRange sqref="C20:G22" name="Oblast6_2"/>
    <protectedRange sqref="C24:G45" name="Oblast7_2"/>
  </protectedRanges>
  <mergeCells count="10">
    <mergeCell ref="A79:B79"/>
    <mergeCell ref="A2:B2"/>
    <mergeCell ref="C2:G2"/>
    <mergeCell ref="A75:B75"/>
    <mergeCell ref="A5:A7"/>
    <mergeCell ref="A9:A12"/>
    <mergeCell ref="A66:G66"/>
    <mergeCell ref="A71:G71"/>
    <mergeCell ref="A73:B73"/>
    <mergeCell ref="A74:B74"/>
  </mergeCells>
  <printOptions/>
  <pageMargins left="0.7" right="0.7" top="0.787401575" bottom="0.787401575" header="0.3" footer="0.3"/>
  <pageSetup horizontalDpi="600" verticalDpi="600" orientation="portrait" paperSize="9" scale="60" r:id="rId1"/>
  <rowBreaks count="1" manualBreakCount="1">
    <brk id="75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83"/>
  <sheetViews>
    <sheetView zoomScaleSheetLayoutView="100" zoomScalePageLayoutView="0" workbookViewId="0" topLeftCell="A58">
      <selection activeCell="H55" sqref="H55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6" width="15.75390625" style="0" customWidth="1"/>
    <col min="7" max="7" width="17.25390625" style="0" customWidth="1"/>
    <col min="8" max="8" width="57.625" style="0" bestFit="1" customWidth="1"/>
  </cols>
  <sheetData>
    <row r="1" spans="1:12" ht="16.5" thickBot="1">
      <c r="A1" s="139" t="s">
        <v>175</v>
      </c>
      <c r="B1" s="139"/>
      <c r="C1" s="139"/>
      <c r="D1" s="139"/>
      <c r="E1" s="139"/>
      <c r="F1" s="139"/>
      <c r="G1" s="238" t="s">
        <v>389</v>
      </c>
      <c r="H1" s="61"/>
      <c r="I1" s="75"/>
      <c r="J1" s="75"/>
      <c r="K1" s="75"/>
      <c r="L1" s="75"/>
    </row>
    <row r="2" spans="1:12" ht="16.5" thickBot="1">
      <c r="A2" s="402" t="s">
        <v>6</v>
      </c>
      <c r="B2" s="403"/>
      <c r="C2" s="404" t="s">
        <v>107</v>
      </c>
      <c r="D2" s="405"/>
      <c r="E2" s="405"/>
      <c r="F2" s="405"/>
      <c r="G2" s="406"/>
      <c r="H2" s="61"/>
      <c r="I2" s="75"/>
      <c r="J2" s="75"/>
      <c r="K2" s="75"/>
      <c r="L2" s="75"/>
    </row>
    <row r="3" spans="1:12" ht="57" thickBot="1">
      <c r="A3" s="152" t="s">
        <v>7</v>
      </c>
      <c r="B3" s="1" t="s">
        <v>8</v>
      </c>
      <c r="C3" s="2" t="s">
        <v>176</v>
      </c>
      <c r="D3" s="2" t="s">
        <v>177</v>
      </c>
      <c r="E3" s="2" t="s">
        <v>178</v>
      </c>
      <c r="F3" s="3" t="s">
        <v>179</v>
      </c>
      <c r="G3" s="4" t="s">
        <v>9</v>
      </c>
      <c r="H3" s="217"/>
      <c r="I3" s="75"/>
      <c r="J3" s="75"/>
      <c r="K3" s="75"/>
      <c r="L3" s="75"/>
    </row>
    <row r="4" spans="1:12" ht="15.75" thickBot="1">
      <c r="A4" s="5">
        <v>501</v>
      </c>
      <c r="B4" s="6" t="s">
        <v>10</v>
      </c>
      <c r="C4" s="7">
        <f>SUM(C5:C7)</f>
        <v>446</v>
      </c>
      <c r="D4" s="7">
        <f>SUM(D5:D7)</f>
        <v>510</v>
      </c>
      <c r="E4" s="7">
        <f>SUM(E5:E7)</f>
        <v>510</v>
      </c>
      <c r="F4" s="7">
        <f>SUM(F5:F7)</f>
        <v>510</v>
      </c>
      <c r="G4" s="9"/>
      <c r="H4" s="217"/>
      <c r="I4" s="75"/>
      <c r="J4" s="75"/>
      <c r="K4" s="75"/>
      <c r="L4" s="75"/>
    </row>
    <row r="5" spans="1:12" ht="14.25">
      <c r="A5" s="407" t="s">
        <v>11</v>
      </c>
      <c r="B5" s="10" t="s">
        <v>12</v>
      </c>
      <c r="C5" s="11"/>
      <c r="D5" s="12"/>
      <c r="E5" s="12"/>
      <c r="F5" s="308"/>
      <c r="G5" s="13"/>
      <c r="H5" s="61"/>
      <c r="I5" s="75"/>
      <c r="J5" s="75"/>
      <c r="K5" s="75"/>
      <c r="L5" s="75"/>
    </row>
    <row r="6" spans="1:12" ht="14.25">
      <c r="A6" s="408"/>
      <c r="B6" s="28" t="s">
        <v>13</v>
      </c>
      <c r="C6" s="15">
        <v>362</v>
      </c>
      <c r="D6" s="16">
        <v>400</v>
      </c>
      <c r="E6" s="16">
        <v>400</v>
      </c>
      <c r="F6" s="16">
        <v>400</v>
      </c>
      <c r="G6" s="17"/>
      <c r="H6" s="240"/>
      <c r="I6" s="75"/>
      <c r="J6" s="75"/>
      <c r="K6" s="75"/>
      <c r="L6" s="75"/>
    </row>
    <row r="7" spans="1:12" ht="15" thickBot="1">
      <c r="A7" s="409"/>
      <c r="B7" s="18" t="s">
        <v>14</v>
      </c>
      <c r="C7" s="19">
        <v>84</v>
      </c>
      <c r="D7" s="20">
        <v>110</v>
      </c>
      <c r="E7" s="20">
        <v>110</v>
      </c>
      <c r="F7" s="20">
        <v>110</v>
      </c>
      <c r="G7" s="21"/>
      <c r="H7" s="61"/>
      <c r="I7" s="75"/>
      <c r="J7" s="75"/>
      <c r="K7" s="75"/>
      <c r="L7" s="75"/>
    </row>
    <row r="8" spans="1:12" ht="15.75" thickBot="1">
      <c r="A8" s="5">
        <v>502</v>
      </c>
      <c r="B8" s="5" t="s">
        <v>15</v>
      </c>
      <c r="C8" s="22">
        <f>SUM(C9:C12)</f>
        <v>166</v>
      </c>
      <c r="D8" s="22">
        <f>SUM(D9:D12)</f>
        <v>179</v>
      </c>
      <c r="E8" s="22">
        <f>SUM(E9:E12)</f>
        <v>173</v>
      </c>
      <c r="F8" s="22">
        <f>SUM(F9:F12)</f>
        <v>173</v>
      </c>
      <c r="G8" s="24"/>
      <c r="H8" s="217"/>
      <c r="I8" s="75"/>
      <c r="J8" s="75"/>
      <c r="K8" s="75"/>
      <c r="L8" s="75"/>
    </row>
    <row r="9" spans="1:12" ht="14.25">
      <c r="A9" s="410" t="s">
        <v>11</v>
      </c>
      <c r="B9" s="25" t="s">
        <v>16</v>
      </c>
      <c r="C9" s="26">
        <v>21</v>
      </c>
      <c r="D9" s="27">
        <v>16</v>
      </c>
      <c r="E9" s="27">
        <v>21</v>
      </c>
      <c r="F9" s="27">
        <v>21</v>
      </c>
      <c r="G9" s="13"/>
      <c r="H9" s="61"/>
      <c r="I9" s="75"/>
      <c r="J9" s="75"/>
      <c r="K9" s="75"/>
      <c r="L9" s="75"/>
    </row>
    <row r="10" spans="1:12" ht="14.25">
      <c r="A10" s="411"/>
      <c r="B10" s="28" t="s">
        <v>17</v>
      </c>
      <c r="C10" s="11">
        <v>89</v>
      </c>
      <c r="D10" s="12">
        <v>100</v>
      </c>
      <c r="E10" s="12">
        <v>89</v>
      </c>
      <c r="F10" s="308">
        <v>89</v>
      </c>
      <c r="G10" s="29"/>
      <c r="H10" s="61"/>
      <c r="I10" s="75"/>
      <c r="J10" s="75"/>
      <c r="K10" s="75"/>
      <c r="L10" s="75"/>
    </row>
    <row r="11" spans="1:12" ht="14.25">
      <c r="A11" s="411"/>
      <c r="B11" s="28" t="s">
        <v>57</v>
      </c>
      <c r="C11" s="15">
        <v>56</v>
      </c>
      <c r="D11" s="16">
        <v>63</v>
      </c>
      <c r="E11" s="16">
        <v>63</v>
      </c>
      <c r="F11" s="16">
        <v>63</v>
      </c>
      <c r="G11" s="17"/>
      <c r="H11" s="61"/>
      <c r="I11" s="75"/>
      <c r="J11" s="75"/>
      <c r="K11" s="75"/>
      <c r="L11" s="75"/>
    </row>
    <row r="12" spans="1:12" ht="15" thickBot="1">
      <c r="A12" s="412"/>
      <c r="B12" s="18" t="s">
        <v>58</v>
      </c>
      <c r="C12" s="30"/>
      <c r="D12" s="31"/>
      <c r="E12" s="31"/>
      <c r="F12" s="31"/>
      <c r="G12" s="32"/>
      <c r="H12" s="61"/>
      <c r="I12" s="75"/>
      <c r="J12" s="75"/>
      <c r="K12" s="75"/>
      <c r="L12" s="75"/>
    </row>
    <row r="13" spans="1:12" ht="15.75" thickBot="1">
      <c r="A13" s="5">
        <v>504</v>
      </c>
      <c r="B13" s="6" t="s">
        <v>18</v>
      </c>
      <c r="C13" s="7">
        <v>0</v>
      </c>
      <c r="D13" s="8">
        <v>0</v>
      </c>
      <c r="E13" s="8">
        <v>0</v>
      </c>
      <c r="F13" s="8">
        <v>0</v>
      </c>
      <c r="G13" s="9"/>
      <c r="H13" s="55"/>
      <c r="I13" s="75"/>
      <c r="J13" s="75"/>
      <c r="K13" s="75"/>
      <c r="L13" s="75"/>
    </row>
    <row r="14" spans="1:12" ht="15.75" thickBot="1">
      <c r="A14" s="79" t="s">
        <v>65</v>
      </c>
      <c r="B14" s="6" t="s">
        <v>66</v>
      </c>
      <c r="C14" s="7">
        <v>0</v>
      </c>
      <c r="D14" s="8">
        <v>0</v>
      </c>
      <c r="E14" s="8">
        <v>0</v>
      </c>
      <c r="F14" s="8">
        <v>0</v>
      </c>
      <c r="G14" s="9"/>
      <c r="H14" s="242"/>
      <c r="I14" s="75"/>
      <c r="J14" s="75"/>
      <c r="K14" s="75"/>
      <c r="L14" s="75"/>
    </row>
    <row r="15" spans="1:12" ht="15.75" thickBot="1">
      <c r="A15" s="5">
        <v>511</v>
      </c>
      <c r="B15" s="5" t="s">
        <v>5</v>
      </c>
      <c r="C15" s="22">
        <v>17</v>
      </c>
      <c r="D15" s="23">
        <v>17</v>
      </c>
      <c r="E15" s="23">
        <v>17</v>
      </c>
      <c r="F15" s="23">
        <v>17</v>
      </c>
      <c r="G15" s="34"/>
      <c r="H15" s="153"/>
      <c r="I15" s="75"/>
      <c r="J15" s="75"/>
      <c r="K15" s="75"/>
      <c r="L15" s="75"/>
    </row>
    <row r="16" spans="1:12" ht="15.75" thickBot="1">
      <c r="A16" s="6">
        <v>512</v>
      </c>
      <c r="B16" s="5" t="s">
        <v>19</v>
      </c>
      <c r="C16" s="7">
        <v>4</v>
      </c>
      <c r="D16" s="8">
        <v>4</v>
      </c>
      <c r="E16" s="8">
        <v>4</v>
      </c>
      <c r="F16" s="8">
        <v>4</v>
      </c>
      <c r="G16" s="24"/>
      <c r="H16" s="217"/>
      <c r="I16" s="75"/>
      <c r="J16" s="75"/>
      <c r="K16" s="75"/>
      <c r="L16" s="75"/>
    </row>
    <row r="17" spans="1:12" ht="15.75" thickBot="1">
      <c r="A17" s="5">
        <v>513</v>
      </c>
      <c r="B17" s="5" t="s">
        <v>20</v>
      </c>
      <c r="C17" s="22">
        <v>4</v>
      </c>
      <c r="D17" s="23">
        <v>5</v>
      </c>
      <c r="E17" s="23">
        <v>5</v>
      </c>
      <c r="F17" s="23">
        <v>5</v>
      </c>
      <c r="G17" s="34"/>
      <c r="H17" s="61"/>
      <c r="I17" s="75"/>
      <c r="J17" s="75"/>
      <c r="K17" s="75"/>
      <c r="L17" s="75"/>
    </row>
    <row r="18" spans="1:12" ht="15.75" thickBot="1">
      <c r="A18" s="5">
        <v>516</v>
      </c>
      <c r="B18" s="5" t="s">
        <v>67</v>
      </c>
      <c r="C18" s="22">
        <v>0</v>
      </c>
      <c r="D18" s="23">
        <v>0</v>
      </c>
      <c r="E18" s="23">
        <v>0</v>
      </c>
      <c r="F18" s="23">
        <v>0</v>
      </c>
      <c r="G18" s="34"/>
      <c r="H18" s="61"/>
      <c r="I18" s="75"/>
      <c r="J18" s="75"/>
      <c r="K18" s="75"/>
      <c r="L18" s="75"/>
    </row>
    <row r="19" spans="1:12" ht="15.75" thickBot="1">
      <c r="A19" s="5">
        <v>518</v>
      </c>
      <c r="B19" s="5" t="s">
        <v>21</v>
      </c>
      <c r="C19" s="22">
        <f>SUM(C20:C22)</f>
        <v>263</v>
      </c>
      <c r="D19" s="22">
        <f>SUM(D20:D22)</f>
        <v>213</v>
      </c>
      <c r="E19" s="22">
        <f>SUM(E20:E22)</f>
        <v>255</v>
      </c>
      <c r="F19" s="22">
        <f>SUM(F20:F22)</f>
        <v>255</v>
      </c>
      <c r="G19" s="24"/>
      <c r="H19" s="217"/>
      <c r="I19" s="75"/>
      <c r="J19" s="75"/>
      <c r="K19" s="75"/>
      <c r="L19" s="75"/>
    </row>
    <row r="20" spans="1:12" ht="15">
      <c r="A20" s="35" t="s">
        <v>11</v>
      </c>
      <c r="B20" s="25" t="s">
        <v>22</v>
      </c>
      <c r="C20" s="36">
        <v>15</v>
      </c>
      <c r="D20" s="37">
        <v>55</v>
      </c>
      <c r="E20" s="37">
        <v>55</v>
      </c>
      <c r="F20" s="37">
        <v>55</v>
      </c>
      <c r="G20" s="53"/>
      <c r="H20" s="217"/>
      <c r="I20" s="75"/>
      <c r="J20" s="75"/>
      <c r="K20" s="75"/>
      <c r="L20" s="75"/>
    </row>
    <row r="21" spans="1:12" ht="15">
      <c r="A21" s="33"/>
      <c r="B21" s="28" t="s">
        <v>23</v>
      </c>
      <c r="C21" s="38"/>
      <c r="D21" s="39"/>
      <c r="E21" s="39"/>
      <c r="F21" s="39"/>
      <c r="G21" s="71"/>
      <c r="H21" s="217"/>
      <c r="I21" s="75"/>
      <c r="J21" s="75"/>
      <c r="K21" s="75"/>
      <c r="L21" s="75"/>
    </row>
    <row r="22" spans="1:12" ht="15.75" thickBot="1">
      <c r="A22" s="33"/>
      <c r="B22" s="28" t="s">
        <v>14</v>
      </c>
      <c r="C22" s="38">
        <v>248</v>
      </c>
      <c r="D22" s="39">
        <v>158</v>
      </c>
      <c r="E22" s="39">
        <v>200</v>
      </c>
      <c r="F22" s="39">
        <v>200</v>
      </c>
      <c r="G22" s="72" t="s">
        <v>88</v>
      </c>
      <c r="H22" s="217"/>
      <c r="I22" s="75"/>
      <c r="J22" s="75"/>
      <c r="K22" s="75"/>
      <c r="L22" s="75"/>
    </row>
    <row r="23" spans="1:12" ht="15.75" thickBot="1">
      <c r="A23" s="40">
        <v>521</v>
      </c>
      <c r="B23" s="5" t="s">
        <v>24</v>
      </c>
      <c r="C23" s="22">
        <f>SUM(C24:C27)</f>
        <v>1476</v>
      </c>
      <c r="D23" s="22">
        <f>SUM(D24:D27)</f>
        <v>1539</v>
      </c>
      <c r="E23" s="22">
        <f>SUM(E24:E27)</f>
        <v>1603</v>
      </c>
      <c r="F23" s="22">
        <f>SUM(F24:F27)</f>
        <v>1603</v>
      </c>
      <c r="G23" s="24"/>
      <c r="H23" s="336"/>
      <c r="I23" s="75"/>
      <c r="J23" s="75"/>
      <c r="K23" s="75"/>
      <c r="L23" s="75"/>
    </row>
    <row r="24" spans="1:12" ht="14.25">
      <c r="A24" s="35" t="s">
        <v>11</v>
      </c>
      <c r="B24" s="41" t="s">
        <v>25</v>
      </c>
      <c r="C24" s="11">
        <v>1418</v>
      </c>
      <c r="D24" s="12">
        <v>1512</v>
      </c>
      <c r="E24" s="12">
        <v>1571</v>
      </c>
      <c r="F24" s="308">
        <v>1571</v>
      </c>
      <c r="G24" s="13" t="s">
        <v>89</v>
      </c>
      <c r="H24" s="61"/>
      <c r="I24" s="75"/>
      <c r="J24" s="75"/>
      <c r="K24" s="75"/>
      <c r="L24" s="75"/>
    </row>
    <row r="25" spans="1:12" ht="14.25">
      <c r="A25" s="42"/>
      <c r="B25" s="28" t="s">
        <v>26</v>
      </c>
      <c r="C25" s="15">
        <v>58</v>
      </c>
      <c r="D25" s="16">
        <v>27</v>
      </c>
      <c r="E25" s="16">
        <v>27</v>
      </c>
      <c r="F25" s="16">
        <v>27</v>
      </c>
      <c r="G25" s="17"/>
      <c r="H25" s="61"/>
      <c r="I25" s="75"/>
      <c r="J25" s="75"/>
      <c r="K25" s="75"/>
      <c r="L25" s="75"/>
    </row>
    <row r="26" spans="1:12" ht="14.25">
      <c r="A26" s="42"/>
      <c r="B26" s="42" t="s">
        <v>253</v>
      </c>
      <c r="C26" s="43"/>
      <c r="D26" s="44"/>
      <c r="E26" s="44">
        <v>5</v>
      </c>
      <c r="F26" s="44">
        <v>5</v>
      </c>
      <c r="G26" s="21"/>
      <c r="H26" s="61"/>
      <c r="I26" s="75"/>
      <c r="J26" s="75"/>
      <c r="K26" s="75"/>
      <c r="L26" s="75"/>
    </row>
    <row r="27" spans="1:12" ht="15" thickBot="1">
      <c r="A27" s="18"/>
      <c r="B27" s="14" t="s">
        <v>28</v>
      </c>
      <c r="C27" s="45"/>
      <c r="D27" s="31"/>
      <c r="E27" s="46"/>
      <c r="F27" s="46"/>
      <c r="G27" s="47"/>
      <c r="H27" s="61"/>
      <c r="I27" s="75"/>
      <c r="J27" s="75"/>
      <c r="K27" s="75"/>
      <c r="L27" s="75"/>
    </row>
    <row r="28" spans="1:12" ht="15.75" thickBot="1">
      <c r="A28" s="5">
        <v>524</v>
      </c>
      <c r="B28" s="5" t="s">
        <v>29</v>
      </c>
      <c r="C28" s="22">
        <v>481</v>
      </c>
      <c r="D28" s="23">
        <v>514</v>
      </c>
      <c r="E28" s="23">
        <v>534</v>
      </c>
      <c r="F28" s="23">
        <v>534</v>
      </c>
      <c r="G28" s="24"/>
      <c r="H28" s="336"/>
      <c r="I28" s="75"/>
      <c r="J28" s="75"/>
      <c r="K28" s="75"/>
      <c r="L28" s="75"/>
    </row>
    <row r="29" spans="1:12" ht="15.75" thickBot="1">
      <c r="A29" s="5">
        <v>525</v>
      </c>
      <c r="B29" s="5" t="s">
        <v>30</v>
      </c>
      <c r="C29" s="22">
        <v>4</v>
      </c>
      <c r="D29" s="23">
        <v>4</v>
      </c>
      <c r="E29" s="23">
        <v>4</v>
      </c>
      <c r="F29" s="23">
        <v>4</v>
      </c>
      <c r="G29" s="24"/>
      <c r="H29" s="217"/>
      <c r="I29" s="75"/>
      <c r="J29" s="75"/>
      <c r="K29" s="75"/>
      <c r="L29" s="75"/>
    </row>
    <row r="30" spans="1:12" ht="15.75" thickBot="1">
      <c r="A30" s="5">
        <v>527</v>
      </c>
      <c r="B30" s="5" t="s">
        <v>59</v>
      </c>
      <c r="C30" s="22">
        <v>77</v>
      </c>
      <c r="D30" s="23">
        <v>80</v>
      </c>
      <c r="E30" s="23">
        <v>80</v>
      </c>
      <c r="F30" s="23">
        <v>80</v>
      </c>
      <c r="G30" s="24"/>
      <c r="H30" s="217"/>
      <c r="I30" s="75"/>
      <c r="J30" s="75"/>
      <c r="K30" s="75"/>
      <c r="L30" s="75"/>
    </row>
    <row r="31" spans="1:12" ht="15.75" thickBot="1">
      <c r="A31" s="5">
        <v>528</v>
      </c>
      <c r="B31" s="5" t="s">
        <v>60</v>
      </c>
      <c r="C31" s="22">
        <v>0</v>
      </c>
      <c r="D31" s="23">
        <v>0</v>
      </c>
      <c r="E31" s="23">
        <v>0</v>
      </c>
      <c r="F31" s="23">
        <v>0</v>
      </c>
      <c r="G31" s="24"/>
      <c r="H31" s="217"/>
      <c r="I31" s="75"/>
      <c r="J31" s="75"/>
      <c r="K31" s="75"/>
      <c r="L31" s="75"/>
    </row>
    <row r="32" spans="1:12" ht="15.75" thickBot="1">
      <c r="A32" s="5">
        <v>531</v>
      </c>
      <c r="B32" s="5" t="s">
        <v>31</v>
      </c>
      <c r="C32" s="22">
        <v>0</v>
      </c>
      <c r="D32" s="23">
        <v>0</v>
      </c>
      <c r="E32" s="23">
        <v>0</v>
      </c>
      <c r="F32" s="23">
        <v>0</v>
      </c>
      <c r="G32" s="24"/>
      <c r="H32" s="217"/>
      <c r="I32" s="75"/>
      <c r="J32" s="75"/>
      <c r="K32" s="75"/>
      <c r="L32" s="75"/>
    </row>
    <row r="33" spans="1:12" ht="15.75" thickBot="1">
      <c r="A33" s="5">
        <v>538</v>
      </c>
      <c r="B33" s="5" t="s">
        <v>32</v>
      </c>
      <c r="C33" s="22">
        <v>4</v>
      </c>
      <c r="D33" s="23">
        <v>4</v>
      </c>
      <c r="E33" s="23">
        <v>4</v>
      </c>
      <c r="F33" s="23">
        <v>4</v>
      </c>
      <c r="G33" s="24"/>
      <c r="H33" s="217"/>
      <c r="I33" s="75"/>
      <c r="J33" s="75"/>
      <c r="K33" s="75"/>
      <c r="L33" s="75"/>
    </row>
    <row r="34" spans="1:12" ht="15.75" thickBot="1">
      <c r="A34" s="49" t="s">
        <v>68</v>
      </c>
      <c r="B34" s="5" t="s">
        <v>33</v>
      </c>
      <c r="C34" s="22">
        <v>0</v>
      </c>
      <c r="D34" s="48">
        <v>0</v>
      </c>
      <c r="E34" s="48">
        <v>0</v>
      </c>
      <c r="F34" s="48">
        <v>0</v>
      </c>
      <c r="G34" s="24"/>
      <c r="H34" s="217"/>
      <c r="I34" s="75"/>
      <c r="J34" s="75"/>
      <c r="K34" s="75"/>
      <c r="L34" s="75"/>
    </row>
    <row r="35" spans="1:12" ht="15.75" thickBot="1">
      <c r="A35" s="5">
        <v>543</v>
      </c>
      <c r="B35" s="5" t="s">
        <v>34</v>
      </c>
      <c r="C35" s="22">
        <v>0</v>
      </c>
      <c r="D35" s="23">
        <v>0</v>
      </c>
      <c r="E35" s="23">
        <v>0</v>
      </c>
      <c r="F35" s="23">
        <v>0</v>
      </c>
      <c r="G35" s="24"/>
      <c r="H35" s="217"/>
      <c r="I35" s="75"/>
      <c r="J35" s="75"/>
      <c r="K35" s="75"/>
      <c r="L35" s="75"/>
    </row>
    <row r="36" spans="1:12" ht="15.75" thickBot="1">
      <c r="A36" s="49">
        <v>548</v>
      </c>
      <c r="B36" s="5" t="s">
        <v>69</v>
      </c>
      <c r="C36" s="22">
        <v>0</v>
      </c>
      <c r="D36" s="23">
        <v>0</v>
      </c>
      <c r="E36" s="23">
        <v>0</v>
      </c>
      <c r="F36" s="23">
        <v>0</v>
      </c>
      <c r="G36" s="24"/>
      <c r="H36" s="217"/>
      <c r="I36" s="75"/>
      <c r="J36" s="75"/>
      <c r="K36" s="75"/>
      <c r="L36" s="75"/>
    </row>
    <row r="37" spans="1:12" ht="15.75" thickBot="1">
      <c r="A37" s="5">
        <v>551</v>
      </c>
      <c r="B37" s="5" t="s">
        <v>35</v>
      </c>
      <c r="C37" s="22">
        <v>43</v>
      </c>
      <c r="D37" s="23">
        <v>43</v>
      </c>
      <c r="E37" s="23">
        <v>43</v>
      </c>
      <c r="F37" s="23">
        <v>43</v>
      </c>
      <c r="G37" s="24"/>
      <c r="H37" s="217"/>
      <c r="I37" s="75"/>
      <c r="J37" s="75"/>
      <c r="K37" s="75"/>
      <c r="L37" s="75"/>
    </row>
    <row r="38" spans="1:12" ht="15.75" thickBot="1">
      <c r="A38" s="49" t="s">
        <v>70</v>
      </c>
      <c r="B38" s="5" t="s">
        <v>71</v>
      </c>
      <c r="C38" s="22">
        <v>0</v>
      </c>
      <c r="D38" s="23">
        <v>0</v>
      </c>
      <c r="E38" s="23">
        <v>0</v>
      </c>
      <c r="F38" s="23">
        <v>0</v>
      </c>
      <c r="G38" s="24"/>
      <c r="H38" s="217"/>
      <c r="I38" s="75"/>
      <c r="J38" s="75"/>
      <c r="K38" s="75"/>
      <c r="L38" s="75"/>
    </row>
    <row r="39" spans="1:12" ht="15.75" thickBot="1">
      <c r="A39" s="49">
        <v>556</v>
      </c>
      <c r="B39" s="5" t="s">
        <v>72</v>
      </c>
      <c r="C39" s="22">
        <v>0</v>
      </c>
      <c r="D39" s="23">
        <v>0</v>
      </c>
      <c r="E39" s="23">
        <v>0</v>
      </c>
      <c r="F39" s="23">
        <v>0</v>
      </c>
      <c r="G39" s="24"/>
      <c r="H39" s="217"/>
      <c r="I39" s="75"/>
      <c r="J39" s="75"/>
      <c r="K39" s="75"/>
      <c r="L39" s="75"/>
    </row>
    <row r="40" spans="1:12" ht="15.75" thickBot="1">
      <c r="A40" s="49">
        <v>557</v>
      </c>
      <c r="B40" s="5" t="s">
        <v>73</v>
      </c>
      <c r="C40" s="22">
        <v>0</v>
      </c>
      <c r="D40" s="23">
        <v>0</v>
      </c>
      <c r="E40" s="23">
        <v>0</v>
      </c>
      <c r="F40" s="23">
        <v>0</v>
      </c>
      <c r="G40" s="24"/>
      <c r="H40" s="217"/>
      <c r="I40" s="75"/>
      <c r="J40" s="75"/>
      <c r="K40" s="75"/>
      <c r="L40" s="75"/>
    </row>
    <row r="41" spans="1:12" ht="15.75" thickBot="1">
      <c r="A41" s="49">
        <v>558</v>
      </c>
      <c r="B41" s="5" t="s">
        <v>74</v>
      </c>
      <c r="C41" s="22">
        <v>164</v>
      </c>
      <c r="D41" s="23">
        <v>30</v>
      </c>
      <c r="E41" s="23">
        <v>50</v>
      </c>
      <c r="F41" s="23">
        <v>50</v>
      </c>
      <c r="G41" s="24" t="s">
        <v>90</v>
      </c>
      <c r="H41" s="217"/>
      <c r="I41" s="75"/>
      <c r="J41" s="75"/>
      <c r="K41" s="75"/>
      <c r="L41" s="75"/>
    </row>
    <row r="42" spans="1:12" ht="15.75" thickBot="1">
      <c r="A42" s="49">
        <v>549</v>
      </c>
      <c r="B42" s="5" t="s">
        <v>36</v>
      </c>
      <c r="C42" s="22">
        <v>14</v>
      </c>
      <c r="D42" s="23">
        <v>15</v>
      </c>
      <c r="E42" s="23">
        <v>15</v>
      </c>
      <c r="F42" s="23">
        <v>15</v>
      </c>
      <c r="G42" s="24"/>
      <c r="H42" s="217"/>
      <c r="I42" s="75"/>
      <c r="J42" s="75"/>
      <c r="K42" s="75"/>
      <c r="L42" s="75"/>
    </row>
    <row r="43" spans="1:12" ht="15.75" thickBot="1">
      <c r="A43" s="49" t="s">
        <v>182</v>
      </c>
      <c r="B43" s="5" t="s">
        <v>76</v>
      </c>
      <c r="C43" s="22">
        <v>0</v>
      </c>
      <c r="D43" s="23">
        <v>0</v>
      </c>
      <c r="E43" s="23">
        <v>0</v>
      </c>
      <c r="F43" s="23">
        <v>0</v>
      </c>
      <c r="G43" s="24"/>
      <c r="H43" s="217"/>
      <c r="I43" s="75"/>
      <c r="J43" s="75"/>
      <c r="K43" s="75"/>
      <c r="L43" s="75"/>
    </row>
    <row r="44" spans="1:12" ht="15.75" thickBot="1">
      <c r="A44" s="6">
        <v>569</v>
      </c>
      <c r="B44" s="6" t="s">
        <v>37</v>
      </c>
      <c r="C44" s="7">
        <v>0</v>
      </c>
      <c r="D44" s="8">
        <v>0</v>
      </c>
      <c r="E44" s="8">
        <v>0</v>
      </c>
      <c r="F44" s="8">
        <v>0</v>
      </c>
      <c r="G44" s="9"/>
      <c r="H44" s="217"/>
      <c r="I44" s="75"/>
      <c r="J44" s="75"/>
      <c r="K44" s="75"/>
      <c r="L44" s="75"/>
    </row>
    <row r="45" spans="1:12" ht="15.75" thickBot="1">
      <c r="A45" s="50"/>
      <c r="B45" s="50" t="s">
        <v>61</v>
      </c>
      <c r="C45" s="51">
        <v>0</v>
      </c>
      <c r="D45" s="52">
        <v>0</v>
      </c>
      <c r="E45" s="52">
        <v>0</v>
      </c>
      <c r="F45" s="52">
        <v>0</v>
      </c>
      <c r="G45" s="54"/>
      <c r="H45" s="217"/>
      <c r="I45" s="75"/>
      <c r="J45" s="75"/>
      <c r="K45" s="75"/>
      <c r="L45" s="75"/>
    </row>
    <row r="46" spans="1:12" ht="16.5" thickBot="1" thickTop="1">
      <c r="A46" s="80" t="s">
        <v>38</v>
      </c>
      <c r="B46" s="6" t="s">
        <v>39</v>
      </c>
      <c r="C46" s="7">
        <f>SUM(C4,C8,C13:C19,C23,C28:C45)</f>
        <v>3163</v>
      </c>
      <c r="D46" s="7">
        <f>SUM(D4,D8,D13:D19,D23,D28:D45)</f>
        <v>3157</v>
      </c>
      <c r="E46" s="7">
        <f>SUM(E4,E8,E13:E19,E23,E28:E45)</f>
        <v>3297</v>
      </c>
      <c r="F46" s="7">
        <f>SUM(F4,F8,F13:F19,F23,F28:F45)</f>
        <v>3297</v>
      </c>
      <c r="G46" s="9"/>
      <c r="H46" s="217"/>
      <c r="I46" s="75"/>
      <c r="J46" s="75"/>
      <c r="K46" s="75"/>
      <c r="L46" s="75"/>
    </row>
    <row r="47" spans="1:12" ht="15">
      <c r="A47" s="55"/>
      <c r="B47" s="55"/>
      <c r="C47" s="295"/>
      <c r="D47" s="56"/>
      <c r="E47" s="56"/>
      <c r="F47" s="56"/>
      <c r="G47" s="55"/>
      <c r="H47" s="217"/>
      <c r="I47" s="75"/>
      <c r="J47" s="75"/>
      <c r="K47" s="75"/>
      <c r="L47" s="75"/>
    </row>
    <row r="48" spans="1:12" ht="15.75" thickBot="1">
      <c r="A48" s="55"/>
      <c r="B48" s="55"/>
      <c r="C48" s="56"/>
      <c r="D48" s="56"/>
      <c r="E48" s="56"/>
      <c r="F48" s="56"/>
      <c r="G48" s="55"/>
      <c r="H48" s="217"/>
      <c r="I48" s="75"/>
      <c r="J48" s="75"/>
      <c r="K48" s="75"/>
      <c r="L48" s="75"/>
    </row>
    <row r="49" spans="1:12" ht="57" thickBot="1">
      <c r="A49" s="1"/>
      <c r="B49" s="1" t="s">
        <v>8</v>
      </c>
      <c r="C49" s="2" t="s">
        <v>176</v>
      </c>
      <c r="D49" s="2" t="s">
        <v>177</v>
      </c>
      <c r="E49" s="2" t="s">
        <v>178</v>
      </c>
      <c r="F49" s="3" t="s">
        <v>179</v>
      </c>
      <c r="G49" s="4" t="s">
        <v>9</v>
      </c>
      <c r="H49" s="61"/>
      <c r="I49" s="75"/>
      <c r="J49" s="75"/>
      <c r="K49" s="75"/>
      <c r="L49" s="75"/>
    </row>
    <row r="50" spans="1:12" ht="15.75" thickBot="1">
      <c r="A50" s="57">
        <v>602</v>
      </c>
      <c r="B50" s="5" t="s">
        <v>40</v>
      </c>
      <c r="C50" s="22">
        <v>196</v>
      </c>
      <c r="D50" s="23">
        <v>190</v>
      </c>
      <c r="E50" s="23">
        <v>194</v>
      </c>
      <c r="F50" s="23">
        <v>212</v>
      </c>
      <c r="G50" s="5"/>
      <c r="H50" s="217"/>
      <c r="I50" s="75"/>
      <c r="J50" s="75"/>
      <c r="K50" s="75"/>
      <c r="L50" s="75"/>
    </row>
    <row r="51" spans="1:12" ht="15.75" thickBot="1">
      <c r="A51" s="5">
        <v>603</v>
      </c>
      <c r="B51" s="5" t="s">
        <v>41</v>
      </c>
      <c r="C51" s="22">
        <v>0</v>
      </c>
      <c r="D51" s="23">
        <v>0</v>
      </c>
      <c r="E51" s="23">
        <v>0</v>
      </c>
      <c r="F51" s="23">
        <v>0</v>
      </c>
      <c r="G51" s="5"/>
      <c r="H51" s="217"/>
      <c r="I51" s="75"/>
      <c r="J51" s="75"/>
      <c r="K51" s="75"/>
      <c r="L51" s="75"/>
    </row>
    <row r="52" spans="1:12" ht="15.75" thickBot="1">
      <c r="A52" s="5">
        <v>604</v>
      </c>
      <c r="B52" s="5" t="s">
        <v>62</v>
      </c>
      <c r="C52" s="22">
        <v>0</v>
      </c>
      <c r="D52" s="23">
        <v>0</v>
      </c>
      <c r="E52" s="23">
        <v>0</v>
      </c>
      <c r="F52" s="23">
        <v>0</v>
      </c>
      <c r="G52" s="5"/>
      <c r="H52" s="217"/>
      <c r="I52" s="75"/>
      <c r="J52" s="75"/>
      <c r="K52" s="75"/>
      <c r="L52" s="75"/>
    </row>
    <row r="53" spans="1:12" ht="15.75" thickBot="1">
      <c r="A53" s="49">
        <v>609</v>
      </c>
      <c r="B53" s="5" t="s">
        <v>42</v>
      </c>
      <c r="C53" s="22">
        <v>0</v>
      </c>
      <c r="D53" s="23">
        <v>0</v>
      </c>
      <c r="E53" s="23">
        <v>0</v>
      </c>
      <c r="F53" s="23">
        <v>0</v>
      </c>
      <c r="G53" s="5"/>
      <c r="H53" s="217"/>
      <c r="I53" s="75"/>
      <c r="J53" s="75"/>
      <c r="K53" s="75"/>
      <c r="L53" s="75"/>
    </row>
    <row r="54" spans="1:12" ht="15.75" thickBot="1">
      <c r="A54" s="49">
        <v>641</v>
      </c>
      <c r="B54" s="5" t="s">
        <v>77</v>
      </c>
      <c r="C54" s="22">
        <v>0</v>
      </c>
      <c r="D54" s="23">
        <v>0</v>
      </c>
      <c r="E54" s="23">
        <v>0</v>
      </c>
      <c r="F54" s="23">
        <v>0</v>
      </c>
      <c r="G54" s="5"/>
      <c r="H54" s="217"/>
      <c r="I54" s="75"/>
      <c r="J54" s="75"/>
      <c r="K54" s="75"/>
      <c r="L54" s="75"/>
    </row>
    <row r="55" spans="1:12" ht="15.75" thickBot="1">
      <c r="A55" s="5">
        <v>642</v>
      </c>
      <c r="B55" s="5" t="s">
        <v>33</v>
      </c>
      <c r="C55" s="22">
        <v>0</v>
      </c>
      <c r="D55" s="23">
        <v>0</v>
      </c>
      <c r="E55" s="23">
        <v>0</v>
      </c>
      <c r="F55" s="23">
        <v>0</v>
      </c>
      <c r="G55" s="58"/>
      <c r="H55" s="61"/>
      <c r="I55" s="75"/>
      <c r="J55" s="75"/>
      <c r="K55" s="75"/>
      <c r="L55" s="75"/>
    </row>
    <row r="56" spans="1:12" ht="15.75" thickBot="1">
      <c r="A56" s="79" t="s">
        <v>78</v>
      </c>
      <c r="B56" s="33" t="s">
        <v>79</v>
      </c>
      <c r="C56" s="7">
        <v>0</v>
      </c>
      <c r="D56" s="8">
        <v>0</v>
      </c>
      <c r="E56" s="8">
        <v>0</v>
      </c>
      <c r="F56" s="8">
        <v>0</v>
      </c>
      <c r="G56" s="42"/>
      <c r="H56" s="61"/>
      <c r="I56" s="75"/>
      <c r="J56" s="75"/>
      <c r="K56" s="75"/>
      <c r="L56" s="75"/>
    </row>
    <row r="57" spans="1:12" ht="15.75" thickBot="1">
      <c r="A57" s="5">
        <v>648</v>
      </c>
      <c r="B57" s="5" t="s">
        <v>43</v>
      </c>
      <c r="C57" s="296">
        <v>5</v>
      </c>
      <c r="D57" s="23">
        <v>0</v>
      </c>
      <c r="E57" s="23">
        <v>0</v>
      </c>
      <c r="F57" s="23">
        <v>20</v>
      </c>
      <c r="G57" s="5"/>
      <c r="H57" s="217"/>
      <c r="I57" s="75"/>
      <c r="J57" s="75"/>
      <c r="K57" s="75"/>
      <c r="L57" s="75"/>
    </row>
    <row r="58" spans="1:12" ht="15.75" thickBot="1">
      <c r="A58" s="5">
        <v>649</v>
      </c>
      <c r="B58" s="5" t="s">
        <v>44</v>
      </c>
      <c r="C58" s="22">
        <v>0</v>
      </c>
      <c r="D58" s="23">
        <v>0</v>
      </c>
      <c r="E58" s="23">
        <v>0</v>
      </c>
      <c r="F58" s="23">
        <v>0</v>
      </c>
      <c r="G58" s="5"/>
      <c r="H58" s="217"/>
      <c r="I58" s="75"/>
      <c r="J58" s="75"/>
      <c r="K58" s="75"/>
      <c r="L58" s="75"/>
    </row>
    <row r="59" spans="1:12" ht="15.75" thickBot="1">
      <c r="A59" s="5">
        <v>662</v>
      </c>
      <c r="B59" s="5" t="s">
        <v>45</v>
      </c>
      <c r="C59" s="22">
        <v>0</v>
      </c>
      <c r="D59" s="23">
        <v>3</v>
      </c>
      <c r="E59" s="23">
        <v>1</v>
      </c>
      <c r="F59" s="23">
        <v>1</v>
      </c>
      <c r="G59" s="58"/>
      <c r="H59" s="61"/>
      <c r="I59" s="75"/>
      <c r="J59" s="75"/>
      <c r="K59" s="75"/>
      <c r="L59" s="75"/>
    </row>
    <row r="60" spans="1:12" ht="15.75" thickBot="1">
      <c r="A60" s="245" t="s">
        <v>183</v>
      </c>
      <c r="B60" s="40" t="s">
        <v>184</v>
      </c>
      <c r="C60" s="73">
        <v>0</v>
      </c>
      <c r="D60" s="74">
        <v>0</v>
      </c>
      <c r="E60" s="74">
        <v>0</v>
      </c>
      <c r="F60" s="74">
        <v>0</v>
      </c>
      <c r="G60" s="81"/>
      <c r="H60" s="61"/>
      <c r="I60" s="75"/>
      <c r="J60" s="75"/>
      <c r="K60" s="75"/>
      <c r="L60" s="75"/>
    </row>
    <row r="61" spans="1:12" ht="15.75" thickBot="1">
      <c r="A61" s="49" t="s">
        <v>80</v>
      </c>
      <c r="B61" s="5" t="s">
        <v>63</v>
      </c>
      <c r="C61" s="22">
        <v>0</v>
      </c>
      <c r="D61" s="23">
        <v>0</v>
      </c>
      <c r="E61" s="23">
        <v>0</v>
      </c>
      <c r="F61" s="23">
        <v>0</v>
      </c>
      <c r="G61" s="58"/>
      <c r="H61" s="61"/>
      <c r="I61" s="75"/>
      <c r="J61" s="75"/>
      <c r="K61" s="75"/>
      <c r="L61" s="75"/>
    </row>
    <row r="62" spans="1:12" ht="15.75" thickBot="1">
      <c r="A62" s="50"/>
      <c r="B62" s="50"/>
      <c r="C62" s="51"/>
      <c r="D62" s="52"/>
      <c r="E62" s="52"/>
      <c r="F62" s="52"/>
      <c r="G62" s="59"/>
      <c r="H62" s="61"/>
      <c r="I62" s="75"/>
      <c r="J62" s="75"/>
      <c r="K62" s="75"/>
      <c r="L62" s="75"/>
    </row>
    <row r="63" spans="1:12" ht="16.5" thickBot="1" thickTop="1">
      <c r="A63" s="6" t="s">
        <v>47</v>
      </c>
      <c r="B63" s="6" t="s">
        <v>48</v>
      </c>
      <c r="C63" s="60">
        <f>SUM(C50:C62)</f>
        <v>201</v>
      </c>
      <c r="D63" s="60">
        <f>SUM(D50:D62)</f>
        <v>193</v>
      </c>
      <c r="E63" s="60">
        <f>SUM(E50:E62)</f>
        <v>195</v>
      </c>
      <c r="F63" s="60">
        <f>SUM(F50:F62)</f>
        <v>233</v>
      </c>
      <c r="G63" s="6"/>
      <c r="H63" s="217"/>
      <c r="I63" s="75"/>
      <c r="J63" s="75"/>
      <c r="K63" s="75"/>
      <c r="L63" s="75"/>
    </row>
    <row r="64" spans="1:12" ht="15">
      <c r="A64" s="55"/>
      <c r="B64" s="55"/>
      <c r="C64" s="56"/>
      <c r="D64" s="56"/>
      <c r="E64" s="56"/>
      <c r="F64" s="56"/>
      <c r="G64" s="55"/>
      <c r="H64" s="217"/>
      <c r="I64" s="75"/>
      <c r="J64" s="75"/>
      <c r="K64" s="75"/>
      <c r="L64" s="75"/>
    </row>
    <row r="65" spans="1:12" ht="15">
      <c r="A65" s="61"/>
      <c r="B65" s="61"/>
      <c r="C65" s="62"/>
      <c r="D65" s="62"/>
      <c r="E65" s="62"/>
      <c r="F65" s="63"/>
      <c r="G65" s="61"/>
      <c r="H65" s="61"/>
      <c r="I65" s="75"/>
      <c r="J65" s="75"/>
      <c r="K65" s="75"/>
      <c r="L65" s="75"/>
    </row>
    <row r="66" spans="1:12" ht="15.75" thickBot="1">
      <c r="A66" s="413" t="s">
        <v>180</v>
      </c>
      <c r="B66" s="413"/>
      <c r="C66" s="413"/>
      <c r="D66" s="413"/>
      <c r="E66" s="413"/>
      <c r="F66" s="413"/>
      <c r="G66" s="413"/>
      <c r="H66" s="217"/>
      <c r="I66" s="75"/>
      <c r="J66" s="75"/>
      <c r="K66" s="75"/>
      <c r="L66" s="75"/>
    </row>
    <row r="67" spans="1:12" ht="14.25">
      <c r="A67" s="25" t="s">
        <v>49</v>
      </c>
      <c r="B67" s="25" t="s">
        <v>50</v>
      </c>
      <c r="C67" s="64">
        <f>SUM(C63)</f>
        <v>201</v>
      </c>
      <c r="D67" s="64">
        <f>SUM(D63)</f>
        <v>193</v>
      </c>
      <c r="E67" s="64">
        <f>SUM(E63)</f>
        <v>195</v>
      </c>
      <c r="F67" s="64">
        <f>SUM(F63)</f>
        <v>233</v>
      </c>
      <c r="G67" s="25"/>
      <c r="H67" s="61"/>
      <c r="I67" s="75"/>
      <c r="J67" s="75"/>
      <c r="K67" s="75"/>
      <c r="L67" s="75"/>
    </row>
    <row r="68" spans="1:12" ht="15" thickBot="1">
      <c r="A68" s="65" t="s">
        <v>51</v>
      </c>
      <c r="B68" s="65" t="s">
        <v>52</v>
      </c>
      <c r="C68" s="66">
        <f>SUM(C46)</f>
        <v>3163</v>
      </c>
      <c r="D68" s="66">
        <f>SUM(D46)</f>
        <v>3157</v>
      </c>
      <c r="E68" s="66">
        <f>SUM(E46)</f>
        <v>3297</v>
      </c>
      <c r="F68" s="66">
        <f>SUM(F46)</f>
        <v>3297</v>
      </c>
      <c r="G68" s="18"/>
      <c r="H68" s="61"/>
      <c r="I68" s="75"/>
      <c r="J68" s="75"/>
      <c r="K68" s="75"/>
      <c r="L68" s="75"/>
    </row>
    <row r="69" spans="1:12" ht="15.75" thickBot="1">
      <c r="A69" s="5"/>
      <c r="B69" s="67" t="s">
        <v>185</v>
      </c>
      <c r="C69" s="68">
        <f>SUM(C68-C67)</f>
        <v>2962</v>
      </c>
      <c r="D69" s="68">
        <f>SUM(D68-D67)</f>
        <v>2964</v>
      </c>
      <c r="E69" s="372">
        <f>SUM(E68-E67)</f>
        <v>3102</v>
      </c>
      <c r="F69" s="365">
        <f>SUM(F68-F67)</f>
        <v>3064</v>
      </c>
      <c r="G69" s="5"/>
      <c r="H69" s="217"/>
      <c r="I69" s="75"/>
      <c r="J69" s="75"/>
      <c r="K69" s="75"/>
      <c r="L69" s="75"/>
    </row>
    <row r="70" spans="1:12" ht="15">
      <c r="A70" s="55"/>
      <c r="B70" s="76"/>
      <c r="C70" s="77"/>
      <c r="D70" s="77"/>
      <c r="E70" s="77"/>
      <c r="F70" s="77"/>
      <c r="G70" s="55"/>
      <c r="H70" s="217"/>
      <c r="I70" s="75"/>
      <c r="J70" s="75"/>
      <c r="K70" s="75"/>
      <c r="L70" s="75"/>
    </row>
    <row r="71" spans="1:12" ht="15">
      <c r="A71" s="93" t="s">
        <v>54</v>
      </c>
      <c r="B71" s="76"/>
      <c r="C71" s="77" t="s">
        <v>107</v>
      </c>
      <c r="D71" s="77"/>
      <c r="E71" s="77"/>
      <c r="F71" s="77"/>
      <c r="G71" s="55"/>
      <c r="H71" s="217"/>
      <c r="I71" s="75"/>
      <c r="J71" s="75"/>
      <c r="K71" s="75"/>
      <c r="L71" s="75"/>
    </row>
    <row r="72" spans="1:12" ht="15">
      <c r="A72" s="419" t="s">
        <v>375</v>
      </c>
      <c r="B72" s="414"/>
      <c r="C72" s="414"/>
      <c r="D72" s="414"/>
      <c r="E72" s="414"/>
      <c r="F72" s="414"/>
      <c r="G72" s="415"/>
      <c r="H72" s="217"/>
      <c r="I72" s="75"/>
      <c r="J72" s="75"/>
      <c r="K72" s="75"/>
      <c r="L72" s="75"/>
    </row>
    <row r="73" spans="1:12" ht="15">
      <c r="A73" s="420" t="s">
        <v>108</v>
      </c>
      <c r="B73" s="420"/>
      <c r="C73" s="77"/>
      <c r="D73" s="77"/>
      <c r="E73" s="77"/>
      <c r="F73" s="77"/>
      <c r="G73" s="55"/>
      <c r="H73" s="217"/>
      <c r="I73" s="75"/>
      <c r="J73" s="75"/>
      <c r="K73" s="75"/>
      <c r="L73" s="75"/>
    </row>
    <row r="74" spans="1:12" ht="15">
      <c r="A74" s="61" t="s">
        <v>254</v>
      </c>
      <c r="B74" s="61"/>
      <c r="C74" s="62"/>
      <c r="D74" s="62"/>
      <c r="E74" s="62"/>
      <c r="F74" s="63"/>
      <c r="G74" s="61"/>
      <c r="H74" s="61"/>
      <c r="I74" s="75"/>
      <c r="J74" s="75"/>
      <c r="K74" s="75"/>
      <c r="L74" s="75"/>
    </row>
    <row r="75" spans="1:12" ht="15">
      <c r="A75" s="61" t="s">
        <v>255</v>
      </c>
      <c r="B75" s="61"/>
      <c r="C75" s="62"/>
      <c r="D75" s="62"/>
      <c r="E75" s="62" t="s">
        <v>256</v>
      </c>
      <c r="F75" s="63"/>
      <c r="G75" s="61"/>
      <c r="H75" s="61"/>
      <c r="I75" s="75"/>
      <c r="J75" s="75"/>
      <c r="K75" s="75"/>
      <c r="L75" s="75"/>
    </row>
    <row r="76" spans="1:12" ht="15">
      <c r="A76" s="61" t="s">
        <v>257</v>
      </c>
      <c r="B76" s="61"/>
      <c r="C76" s="62"/>
      <c r="D76" s="62"/>
      <c r="E76" s="62"/>
      <c r="F76" s="63"/>
      <c r="G76" s="61"/>
      <c r="H76" s="61"/>
      <c r="I76" s="75"/>
      <c r="J76" s="75"/>
      <c r="K76" s="75"/>
      <c r="L76" s="75"/>
    </row>
    <row r="77" spans="1:12" ht="15">
      <c r="A77" s="297"/>
      <c r="B77" s="61"/>
      <c r="C77" s="62"/>
      <c r="D77" s="62"/>
      <c r="E77" s="62"/>
      <c r="F77" s="63"/>
      <c r="G77" s="61"/>
      <c r="H77" s="61"/>
      <c r="I77" s="75"/>
      <c r="J77" s="75"/>
      <c r="K77" s="75"/>
      <c r="L77" s="75"/>
    </row>
    <row r="78" spans="1:12" ht="15">
      <c r="A78" s="61"/>
      <c r="B78" s="61"/>
      <c r="C78" s="62"/>
      <c r="D78" s="62"/>
      <c r="E78" s="62"/>
      <c r="F78" s="63"/>
      <c r="G78" s="61"/>
      <c r="H78" s="61"/>
      <c r="I78" s="75"/>
      <c r="J78" s="75"/>
      <c r="K78" s="75"/>
      <c r="L78" s="75"/>
    </row>
    <row r="79" spans="1:12" ht="15">
      <c r="A79" s="61"/>
      <c r="B79" s="61"/>
      <c r="C79" s="62"/>
      <c r="D79" s="62"/>
      <c r="E79" s="62"/>
      <c r="F79" s="63"/>
      <c r="G79" s="61"/>
      <c r="H79" s="61"/>
      <c r="I79" s="75"/>
      <c r="J79" s="75"/>
      <c r="K79" s="75"/>
      <c r="L79" s="75"/>
    </row>
    <row r="80" spans="1:12" ht="15">
      <c r="A80" s="61"/>
      <c r="B80" s="61"/>
      <c r="C80" s="62"/>
      <c r="D80" s="62"/>
      <c r="E80" s="62"/>
      <c r="F80" s="63"/>
      <c r="G80" s="61"/>
      <c r="H80" s="61"/>
      <c r="I80" s="75"/>
      <c r="J80" s="75"/>
      <c r="K80" s="75"/>
      <c r="L80" s="75"/>
    </row>
    <row r="81" spans="1:12" ht="15">
      <c r="A81" s="61"/>
      <c r="B81" s="61"/>
      <c r="C81" s="62"/>
      <c r="D81" s="62"/>
      <c r="E81" s="62"/>
      <c r="F81" s="63"/>
      <c r="G81" s="61"/>
      <c r="H81" s="61"/>
      <c r="I81" s="75"/>
      <c r="J81" s="75"/>
      <c r="K81" s="75"/>
      <c r="L81" s="75"/>
    </row>
    <row r="82" spans="1:12" ht="12.7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</row>
    <row r="83" spans="1:12" ht="12.7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</sheetData>
  <sheetProtection/>
  <protectedRanges>
    <protectedRange sqref="C2" name="Oblast10"/>
    <protectedRange sqref="E76:G76 F74:G74 G75" name="Oblast9"/>
    <protectedRange sqref="C50:G62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5" name="Oblast7"/>
  </protectedRanges>
  <mergeCells count="7">
    <mergeCell ref="A5:A7"/>
    <mergeCell ref="A9:A12"/>
    <mergeCell ref="A66:G66"/>
    <mergeCell ref="A72:G72"/>
    <mergeCell ref="A73:B73"/>
    <mergeCell ref="A2:B2"/>
    <mergeCell ref="C2:G2"/>
  </mergeCells>
  <printOptions/>
  <pageMargins left="0.7" right="0.7" top="0.787401575" bottom="0.787401575" header="0.3" footer="0.3"/>
  <pageSetup horizontalDpi="600" verticalDpi="600" orientation="portrait" paperSize="9" scale="62" r:id="rId1"/>
  <rowBreaks count="1" manualBreakCount="1"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Žáková Květuše</cp:lastModifiedBy>
  <cp:lastPrinted>2015-11-27T09:47:02Z</cp:lastPrinted>
  <dcterms:created xsi:type="dcterms:W3CDTF">1997-01-24T11:07:25Z</dcterms:created>
  <dcterms:modified xsi:type="dcterms:W3CDTF">2015-11-27T09:58:07Z</dcterms:modified>
  <cp:category/>
  <cp:version/>
  <cp:contentType/>
  <cp:contentStatus/>
</cp:coreProperties>
</file>